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2028" windowWidth="12300" windowHeight="8232" firstSheet="1" activeTab="5"/>
  </bookViews>
  <sheets>
    <sheet name="講習会-細案" sheetId="1" r:id="rId1"/>
    <sheet name="講習会-報告書" sheetId="2" r:id="rId2"/>
    <sheet name="集計－１" sheetId="3" r:id="rId3"/>
    <sheet name="領収証－１" sheetId="4" r:id="rId4"/>
    <sheet name="領収証－２（個人用）" sheetId="5" r:id="rId5"/>
    <sheet name="領収証－２（法人用）" sheetId="6" r:id="rId6"/>
  </sheets>
  <definedNames>
    <definedName name="_xlnm.Print_Area" localSheetId="0">'講習会-細案'!$A$1:$R$37</definedName>
    <definedName name="_xlnm.Print_Area" localSheetId="1">'講習会-報告書'!$A$1:$R$37</definedName>
    <definedName name="_xlnm.Print_Area" localSheetId="5">'領収証－２（法人用）'!$A$1:$I$33</definedName>
  </definedNames>
  <calcPr fullCalcOnLoad="1"/>
</workbook>
</file>

<file path=xl/comments1.xml><?xml version="1.0" encoding="utf-8"?>
<comments xmlns="http://schemas.openxmlformats.org/spreadsheetml/2006/main">
  <authors>
    <author>USER</author>
  </authors>
  <commentList>
    <comment ref="L22" authorId="0">
      <text>
        <r>
          <rPr>
            <b/>
            <sz val="9"/>
            <rFont val="ＭＳ Ｐゴシック"/>
            <family val="3"/>
          </rPr>
          <t>USER:</t>
        </r>
        <r>
          <rPr>
            <sz val="9"/>
            <rFont val="ＭＳ Ｐゴシック"/>
            <family val="3"/>
          </rPr>
          <t xml:space="preserve">
</t>
        </r>
      </text>
    </comment>
  </commentList>
</comments>
</file>

<file path=xl/comments2.xml><?xml version="1.0" encoding="utf-8"?>
<comments xmlns="http://schemas.openxmlformats.org/spreadsheetml/2006/main">
  <authors>
    <author>USER</author>
  </authors>
  <commentList>
    <comment ref="L22" authorId="0">
      <text>
        <r>
          <rPr>
            <b/>
            <sz val="9"/>
            <rFont val="ＭＳ Ｐゴシック"/>
            <family val="3"/>
          </rPr>
          <t>USER:</t>
        </r>
        <r>
          <rPr>
            <sz val="9"/>
            <rFont val="ＭＳ Ｐゴシック"/>
            <family val="3"/>
          </rPr>
          <t xml:space="preserve">
</t>
        </r>
      </text>
    </comment>
  </commentList>
</comments>
</file>

<file path=xl/sharedStrings.xml><?xml version="1.0" encoding="utf-8"?>
<sst xmlns="http://schemas.openxmlformats.org/spreadsheetml/2006/main" count="268" uniqueCount="184">
  <si>
    <t>専門部名</t>
  </si>
  <si>
    <t>氏名</t>
  </si>
  <si>
    <t>㊞</t>
  </si>
  <si>
    <t>経費</t>
  </si>
  <si>
    <t>利用区間・交通機関記載</t>
  </si>
  <si>
    <t>円</t>
  </si>
  <si>
    <t>部長名</t>
  </si>
  <si>
    <t>開催日時</t>
  </si>
  <si>
    <t>会場</t>
  </si>
  <si>
    <t>対象</t>
  </si>
  <si>
    <t>地区</t>
  </si>
  <si>
    <t>講師・助手</t>
  </si>
  <si>
    <t>所属</t>
  </si>
  <si>
    <t>科　　　目</t>
  </si>
  <si>
    <t>内　　　　　　　訳</t>
  </si>
  <si>
    <t>金　　　　額</t>
  </si>
  <si>
    <t>単価</t>
  </si>
  <si>
    <t>時間</t>
  </si>
  <si>
    <t>総支給額</t>
  </si>
  <si>
    <t>源泉徴収税</t>
  </si>
  <si>
    <t>合　　　計</t>
  </si>
  <si>
    <t>(様式：集計－１)</t>
  </si>
  <si>
    <t>　　東京都高等学校体育連盟　</t>
  </si>
  <si>
    <t>（内訳）</t>
  </si>
  <si>
    <t>　　謝金</t>
  </si>
  <si>
    <t>　上記金額正に領収しました。</t>
  </si>
  <si>
    <t>　</t>
  </si>
  <si>
    <t xml:space="preserve"> 　ただし、　　　　　　　　　　　　　　</t>
  </si>
  <si>
    <t xml:space="preserve"> 　　　　　　　　　　　　　　　　</t>
  </si>
  <si>
    <t>予算額　　①</t>
  </si>
  <si>
    <t>東京都分担金　Ａ</t>
  </si>
  <si>
    <t>Ａ＋Ｂ</t>
  </si>
  <si>
    <t>支払額合計　　②</t>
  </si>
  <si>
    <t>予算額-支払額合計　　（①－②）</t>
  </si>
  <si>
    <t>＊１　支払額（都）・・・東京都の分担金から支払を行ったもの</t>
  </si>
  <si>
    <t>支払額（都）＊１</t>
  </si>
  <si>
    <t>支払額（他）＊２</t>
  </si>
  <si>
    <t>＊２　支払額（他）・・・東京都の分担金以外（専門部分担金等）から支払を行ったもの</t>
  </si>
  <si>
    <t>他分担金（専門部分担金、他補助、参加料、雑収入等）　Ｂ</t>
  </si>
  <si>
    <t>①＋②</t>
  </si>
  <si>
    <t>源泉徴収税引き支給額</t>
  </si>
  <si>
    <t xml:space="preserve"> ①</t>
  </si>
  <si>
    <t xml:space="preserve"> ②</t>
  </si>
  <si>
    <t>講 師 ・ 助 手 用</t>
  </si>
  <si>
    <t>　</t>
  </si>
  <si>
    <t>領収証</t>
  </si>
  <si>
    <t>領収証</t>
  </si>
  <si>
    <t>指導者講習会実施日</t>
  </si>
  <si>
    <t>支払額</t>
  </si>
  <si>
    <t>指導者講習会 （第 １ 回）</t>
  </si>
  <si>
    <t>(様式：講習会ー１）</t>
  </si>
  <si>
    <t>　　      ↓いずれかに○をする</t>
  </si>
  <si>
    <t>参加人数</t>
  </si>
  <si>
    <t>部長氏名　</t>
  </si>
  <si>
    <t>㊞</t>
  </si>
  <si>
    <t>(様式：領収証－1)</t>
  </si>
  <si>
    <t>(様式：領収証－2）</t>
  </si>
  <si>
    <t>参加者区分</t>
  </si>
  <si>
    <t>　　 　　　　　  　　　　　　　　  　　</t>
  </si>
  <si>
    <t>全部 　　 　　　２３区　　　　　　多摩地区　　　　　　第（        ）支部　　　 　　　その他</t>
  </si>
  <si>
    <t>人</t>
  </si>
  <si>
    <t>報償費
（講師）</t>
  </si>
  <si>
    <t>報償費
（助手）</t>
  </si>
  <si>
    <t>役務費</t>
  </si>
  <si>
    <t>一般需用費</t>
  </si>
  <si>
    <t>使用料及賃借料</t>
  </si>
  <si>
    <t>運営委員</t>
  </si>
  <si>
    <t>運 営 委 員 用</t>
  </si>
  <si>
    <t>運営委員 交通費 （実費）</t>
  </si>
  <si>
    <t>　　　　　　　　　　　　　運営委員日当及び交通費として上記金額正に領収しました。</t>
  </si>
  <si>
    <t>日当</t>
  </si>
  <si>
    <t>交通費</t>
  </si>
  <si>
    <t>　講習会 第 1 回　</t>
  </si>
  <si>
    <t>(No, ○○）　□□□専門部</t>
  </si>
  <si>
    <t>○○　○○</t>
  </si>
  <si>
    <t>○○　○○</t>
  </si>
  <si>
    <t>△△△高等学校　教諭</t>
  </si>
  <si>
    <t>□□□高等学校　教諭</t>
  </si>
  <si>
    <t>所属・役職</t>
  </si>
  <si>
    <t>○○○高等学校　教諭</t>
  </si>
  <si>
    <t xml:space="preserve">        13  ：  00  ～  15  ：  00          </t>
  </si>
  <si>
    <t>　講師連絡の為の郵券代</t>
  </si>
  <si>
    <t>指導者講習会内容
（報告書のみ記入）</t>
  </si>
  <si>
    <t xml:space="preserve">　[前日準備・会議]　2,000 円× 3名　　　[当日運営]　3,000 円× 3名 </t>
  </si>
  <si>
    <t>指導者講習会</t>
  </si>
  <si>
    <t>支　給　金　額</t>
  </si>
  <si>
    <t>支　給　金　額</t>
  </si>
  <si>
    <t>総　支　給　額</t>
  </si>
  <si>
    <t>○○○区△△体育館</t>
  </si>
  <si>
    <t>住所　東京都○○○区△△△ 1-2-3　　　　　</t>
  </si>
  <si>
    <t>氏名　　　△△　△△　　　　　　　　　　　　　　印</t>
  </si>
  <si>
    <t>運営委員 日当 （平日夜 ２，０００円、その他 ３，０００円）</t>
  </si>
  <si>
    <t xml:space="preserve">専門部名（No,○○）　□□□専門部     </t>
  </si>
  <si>
    <r>
      <t>指導者講習会 （第</t>
    </r>
    <r>
      <rPr>
        <sz val="11"/>
        <rFont val="ＭＳ Ｐゴシック"/>
        <family val="3"/>
      </rPr>
      <t xml:space="preserve">  </t>
    </r>
    <r>
      <rPr>
        <sz val="11"/>
        <rFont val="ＭＳ Ｐゴシック"/>
        <family val="3"/>
      </rPr>
      <t>回）</t>
    </r>
  </si>
  <si>
    <r>
      <t>指導者講習会 （第</t>
    </r>
    <r>
      <rPr>
        <sz val="11"/>
        <rFont val="ＭＳ Ｐゴシック"/>
        <family val="3"/>
      </rPr>
      <t xml:space="preserve"> ２ </t>
    </r>
    <r>
      <rPr>
        <sz val="11"/>
        <rFont val="ＭＳ Ｐゴシック"/>
        <family val="3"/>
      </rPr>
      <t>回）</t>
    </r>
  </si>
  <si>
    <r>
      <t>指導者講習会 （第</t>
    </r>
    <r>
      <rPr>
        <sz val="11"/>
        <rFont val="ＭＳ Ｐゴシック"/>
        <family val="3"/>
      </rPr>
      <t xml:space="preserve"> ３ </t>
    </r>
    <r>
      <rPr>
        <sz val="11"/>
        <rFont val="ＭＳ Ｐゴシック"/>
        <family val="3"/>
      </rPr>
      <t>回）</t>
    </r>
  </si>
  <si>
    <r>
      <t>指導者講習会 （第</t>
    </r>
    <r>
      <rPr>
        <sz val="11"/>
        <rFont val="ＭＳ Ｐゴシック"/>
        <family val="3"/>
      </rPr>
      <t xml:space="preserve"> ４ </t>
    </r>
    <r>
      <rPr>
        <sz val="11"/>
        <rFont val="ＭＳ Ｐゴシック"/>
        <family val="3"/>
      </rPr>
      <t>回）</t>
    </r>
  </si>
  <si>
    <r>
      <t>指導者講習会 （第</t>
    </r>
    <r>
      <rPr>
        <sz val="11"/>
        <rFont val="ＭＳ Ｐゴシック"/>
        <family val="3"/>
      </rPr>
      <t xml:space="preserve"> ５ </t>
    </r>
    <r>
      <rPr>
        <sz val="11"/>
        <rFont val="ＭＳ Ｐゴシック"/>
        <family val="3"/>
      </rPr>
      <t>回）</t>
    </r>
  </si>
  <si>
    <t>　　　電話番号（ 03 - 1234 - 5678 ）　　　　　　　　　　　</t>
  </si>
  <si>
    <t>住所　東京都□□□区○○○ 4-5-6　　　　　　　　</t>
  </si>
  <si>
    <t>　　      ↓いずれかに○をする</t>
  </si>
  <si>
    <t>　　 　　　　　  　　　　　　　　  　　</t>
  </si>
  <si>
    <t xml:space="preserve">        13  ：  00  ～  15  ：  00          </t>
  </si>
  <si>
    <t>□　　 □□</t>
  </si>
  <si>
    <t>　講師連絡の為の郵券代</t>
  </si>
  <si>
    <t>　講習会内容を記入</t>
  </si>
  <si>
    <t>指導者講習会</t>
  </si>
  <si>
    <t>○○　○○</t>
  </si>
  <si>
    <t>××　××</t>
  </si>
  <si>
    <t>×××高等学校　教諭</t>
  </si>
  <si>
    <t>◇◇　◇◇</t>
  </si>
  <si>
    <t>◇◇◇高等学校　教諭</t>
  </si>
  <si>
    <t>××　××</t>
  </si>
  <si>
    <t>◇◇　◇◇</t>
  </si>
  <si>
    <t>氏名　　　　○　　○○　　　　　　　　　　　　　　　　印</t>
  </si>
  <si>
    <t>○　 　○○</t>
  </si>
  <si>
    <t>○ 　　○○</t>
  </si>
  <si>
    <t>○ 　　○○</t>
  </si>
  <si>
    <t>　△△体育館使用料　10,000 円 、　機材賃借料　10,000 円</t>
  </si>
  <si>
    <t>□　　 □□</t>
  </si>
  <si>
    <t>[実施日]　
　　　　新宿駅 ⇔ 渋谷駅（JR） 、　渋谷駅 ⇔ 会場（バス）
    　　　　150円 × 往復               200円 × 往復</t>
  </si>
  <si>
    <t>10.21パーセント</t>
  </si>
  <si>
    <t>源泉徴収額（10.21%）</t>
  </si>
  <si>
    <t>★　★★★</t>
  </si>
  <si>
    <t>　○○先生　1,250 円 、　××先生　1,420 円 、　◇◇先生　880 円</t>
  </si>
  <si>
    <t>★　★★★</t>
  </si>
  <si>
    <t>　○○先生　1,240 円 、　××先生　1,420 円 、　◇◇先生　800 円</t>
  </si>
  <si>
    <t>　　　　会長　　久保　淳　様</t>
  </si>
  <si>
    <t>　セロテープ( 150円×2 )　ボールペン( 100円×9 )
　配布資料用コピー用紙 ( 500円×2 ) 　1,000 円</t>
  </si>
  <si>
    <t>　マイナンバーをお伺いする場合がございますのでご了承ください。</t>
  </si>
  <si>
    <t>※源泉徴収額が10.21％となっております。ご注意ください。</t>
  </si>
  <si>
    <t>領　　　　　　収　　　　　　証</t>
  </si>
  <si>
    <t>　　　 会長  　久保　  淳   様</t>
  </si>
  <si>
    <t xml:space="preserve">    （内訳）</t>
  </si>
  <si>
    <t>　　   謝金</t>
  </si>
  <si>
    <t>所在地　                                                　　　　　　　　</t>
  </si>
  <si>
    <t>名称</t>
  </si>
  <si>
    <t>印</t>
  </si>
  <si>
    <t xml:space="preserve">講師氏名           　　　　　            　　　　　　　　　　　          </t>
  </si>
  <si>
    <t>　東京都□□□区○○○ 1-2-3</t>
  </si>
  <si>
    <t>　  　上記金額正に領収しました。</t>
  </si>
  <si>
    <t>電話番号</t>
  </si>
  <si>
    <t>　03 - 1234 - 5678</t>
  </si>
  <si>
    <t>　(株) △△△</t>
  </si>
  <si>
    <t>　○○　○○</t>
  </si>
  <si>
    <t>★　★★★</t>
  </si>
  <si>
    <t>○○○大学　教授</t>
  </si>
  <si>
    <t xml:space="preserve"> 参加人数割増し…5割
 遠隔地割増し…1時間</t>
  </si>
  <si>
    <t xml:space="preserve">  参加人数割増し…5割
  遠隔地割増し…1時間</t>
  </si>
  <si>
    <t>顧問教諭　　　　          　　　部活動指導員　　　          　　　外部指導員</t>
  </si>
  <si>
    <t xml:space="preserve">　　 （  ○  ）実施細案   </t>
  </si>
  <si>
    <t>　　 （       ）実施報告書</t>
  </si>
  <si>
    <t xml:space="preserve">     （ 　  　）実施細案   </t>
  </si>
  <si>
    <t xml:space="preserve">     （  ○  ）実施報告書</t>
  </si>
  <si>
    <t>奥秋　將史</t>
  </si>
  <si>
    <t>様</t>
  </si>
  <si>
    <t>奥秋　將史</t>
  </si>
  <si>
    <t>　　　　会長　　奥秋　將史　様</t>
  </si>
  <si>
    <t>令和３年● 月● 日　（ 土 ）</t>
  </si>
  <si>
    <r>
      <t xml:space="preserve">令和３年 6 </t>
    </r>
    <r>
      <rPr>
        <sz val="11"/>
        <rFont val="ＭＳ Ｐゴシック"/>
        <family val="3"/>
      </rPr>
      <t xml:space="preserve">月 </t>
    </r>
    <r>
      <rPr>
        <sz val="11"/>
        <rFont val="ＭＳ Ｐゴシック"/>
        <family val="3"/>
      </rPr>
      <t xml:space="preserve">21 </t>
    </r>
    <r>
      <rPr>
        <sz val="11"/>
        <rFont val="ＭＳ Ｐゴシック"/>
        <family val="3"/>
      </rPr>
      <t>日</t>
    </r>
  </si>
  <si>
    <r>
      <t xml:space="preserve">令和３年 7 </t>
    </r>
    <r>
      <rPr>
        <sz val="11"/>
        <rFont val="ＭＳ Ｐゴシック"/>
        <family val="3"/>
      </rPr>
      <t>月</t>
    </r>
    <r>
      <rPr>
        <sz val="11"/>
        <rFont val="ＭＳ Ｐゴシック"/>
        <family val="3"/>
      </rPr>
      <t xml:space="preserve"> 14 </t>
    </r>
    <r>
      <rPr>
        <sz val="11"/>
        <rFont val="ＭＳ Ｐゴシック"/>
        <family val="3"/>
      </rPr>
      <t>日</t>
    </r>
  </si>
  <si>
    <r>
      <t xml:space="preserve">令和３年  8 </t>
    </r>
    <r>
      <rPr>
        <sz val="11"/>
        <rFont val="ＭＳ Ｐゴシック"/>
        <family val="3"/>
      </rPr>
      <t>月</t>
    </r>
    <r>
      <rPr>
        <sz val="11"/>
        <rFont val="ＭＳ Ｐゴシック"/>
        <family val="3"/>
      </rPr>
      <t xml:space="preserve"> 3 </t>
    </r>
    <r>
      <rPr>
        <sz val="11"/>
        <rFont val="ＭＳ Ｐゴシック"/>
        <family val="3"/>
      </rPr>
      <t>日</t>
    </r>
  </si>
  <si>
    <r>
      <t xml:space="preserve">令和３年 9 </t>
    </r>
    <r>
      <rPr>
        <sz val="11"/>
        <rFont val="ＭＳ Ｐゴシック"/>
        <family val="3"/>
      </rPr>
      <t>月</t>
    </r>
    <r>
      <rPr>
        <sz val="11"/>
        <rFont val="ＭＳ Ｐゴシック"/>
        <family val="3"/>
      </rPr>
      <t xml:space="preserve"> 17 </t>
    </r>
    <r>
      <rPr>
        <sz val="11"/>
        <rFont val="ＭＳ Ｐゴシック"/>
        <family val="3"/>
      </rPr>
      <t>日</t>
    </r>
  </si>
  <si>
    <r>
      <t xml:space="preserve">令和３年 10 </t>
    </r>
    <r>
      <rPr>
        <sz val="11"/>
        <rFont val="ＭＳ Ｐゴシック"/>
        <family val="3"/>
      </rPr>
      <t>月</t>
    </r>
    <r>
      <rPr>
        <sz val="11"/>
        <rFont val="ＭＳ Ｐゴシック"/>
        <family val="3"/>
      </rPr>
      <t xml:space="preserve"> 29 </t>
    </r>
    <r>
      <rPr>
        <sz val="11"/>
        <rFont val="ＭＳ Ｐゴシック"/>
        <family val="3"/>
      </rPr>
      <t>日</t>
    </r>
  </si>
  <si>
    <t>[準備日]　令和３年　●月●日（金）</t>
  </si>
  <si>
    <t>[実施日]　令和３年　●月●日（土）</t>
  </si>
  <si>
    <r>
      <t>[準備日]　</t>
    </r>
    <r>
      <rPr>
        <b/>
        <sz val="11"/>
        <rFont val="ＭＳ Ｐゴシック"/>
        <family val="3"/>
      </rPr>
      <t>例</t>
    </r>
    <r>
      <rPr>
        <sz val="11"/>
        <rFont val="ＭＳ Ｐゴシック"/>
        <family val="3"/>
      </rPr>
      <t xml:space="preserve">
　　　　新宿駅 ⇔ 渋谷駅（JR） 、　渋谷駅 ⇔ 会場（バス）
    　　　　150円 × 往復               200円 × 往復</t>
    </r>
  </si>
  <si>
    <r>
      <t>　　　　ただし、令和３年度　東京都高等学校体育連盟</t>
    </r>
    <r>
      <rPr>
        <sz val="11"/>
        <color indexed="10"/>
        <rFont val="ＭＳ Ｐゴシック"/>
        <family val="3"/>
      </rPr>
      <t xml:space="preserve"> □□□</t>
    </r>
    <r>
      <rPr>
        <sz val="11"/>
        <rFont val="ＭＳ Ｐゴシック"/>
        <family val="3"/>
      </rPr>
      <t xml:space="preserve">専門部　指導者講習会 の </t>
    </r>
  </si>
  <si>
    <t xml:space="preserve">   　　令和３年 6 月 16 日</t>
  </si>
  <si>
    <r>
      <t>　令和３年度 東京都高等学校体育連盟</t>
    </r>
    <r>
      <rPr>
        <sz val="11"/>
        <color indexed="10"/>
        <rFont val="ＭＳ Ｐゴシック"/>
        <family val="3"/>
      </rPr>
      <t xml:space="preserve"> □□□</t>
    </r>
    <r>
      <rPr>
        <sz val="11"/>
        <rFont val="ＭＳ Ｐゴシック"/>
        <family val="3"/>
      </rPr>
      <t xml:space="preserve"> 専門部　指導者講習会 の謝金として</t>
    </r>
  </si>
  <si>
    <t xml:space="preserve">      令和３年　6 月 16 日</t>
  </si>
  <si>
    <t>　また、年内の総支給額の合計が50,000円以上となる講師の先生には</t>
  </si>
  <si>
    <r>
      <t xml:space="preserve">      　 ただし、令和３年度 東京都高等学校体育連盟</t>
    </r>
    <r>
      <rPr>
        <u val="single"/>
        <sz val="11"/>
        <rFont val="ＭＳ Ｐゴシック"/>
        <family val="3"/>
      </rPr>
      <t xml:space="preserve">  □□□ 専門部　指導者講習会 </t>
    </r>
    <r>
      <rPr>
        <sz val="11"/>
        <rFont val="ＭＳ Ｐゴシック"/>
        <family val="3"/>
      </rPr>
      <t>の謝金として</t>
    </r>
  </si>
  <si>
    <t>令和●年度 指導者養成講習会  　</t>
  </si>
  <si>
    <t>令和●年　●  月 ●日</t>
  </si>
  <si>
    <t>〇〇</t>
  </si>
  <si>
    <t>令和●年 ●月 ●　日　（ 土 ）</t>
  </si>
  <si>
    <t>（例）令和●年　6月9日から日程を変更する。</t>
  </si>
  <si>
    <t>令和●年 指導者養成講習会  　</t>
  </si>
  <si>
    <t>令和●年 ● 月 ● 日</t>
  </si>
  <si>
    <t>令和●年度　運動部活動指導者講習会　集計表</t>
  </si>
  <si>
    <t>令和●年 〇 月 〇 日</t>
  </si>
  <si>
    <t>令和●年 ●月 ●日</t>
  </si>
  <si>
    <t xml:space="preserve">      令和●年● 月 ● 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</si>
</sst>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0_);[Red]\(#,##0\)"/>
    <numFmt numFmtId="179" formatCode="&quot;¥&quot;#,##0;[Red]&quot;¥&quot;#,##0"/>
    <numFmt numFmtId="180" formatCode="#,##0;[Red]#,##0"/>
    <numFmt numFmtId="181" formatCode="0_);[Red]\(0\)"/>
    <numFmt numFmtId="182" formatCode="&quot;Yes&quot;;&quot;Yes&quot;;&quot;No&quot;"/>
    <numFmt numFmtId="183" formatCode="&quot;True&quot;;&quot;True&quot;;&quot;False&quot;"/>
    <numFmt numFmtId="184" formatCode="&quot;On&quot;;&quot;On&quot;;&quot;Off&quot;"/>
    <numFmt numFmtId="185" formatCode="[$€-2]\ #,##0.00_);[Red]\([$€-2]\ #,##0.00\)"/>
    <numFmt numFmtId="186" formatCode="#,##0.00_);[Red]\(#,##0.00\)"/>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76">
    <font>
      <sz val="11"/>
      <name val="ＭＳ Ｐゴシック"/>
      <family val="3"/>
    </font>
    <font>
      <sz val="6"/>
      <name val="ＭＳ Ｐゴシック"/>
      <family val="3"/>
    </font>
    <font>
      <sz val="9"/>
      <name val="ＭＳ Ｐゴシック"/>
      <family val="3"/>
    </font>
    <font>
      <sz val="8"/>
      <name val="ＭＳ Ｐゴシック"/>
      <family val="3"/>
    </font>
    <font>
      <b/>
      <sz val="14"/>
      <name val="ＭＳ Ｐゴシック"/>
      <family val="3"/>
    </font>
    <font>
      <b/>
      <u val="single"/>
      <sz val="14"/>
      <name val="ＭＳ Ｐゴシック"/>
      <family val="3"/>
    </font>
    <font>
      <b/>
      <sz val="16"/>
      <name val="ＭＳ Ｐゴシック"/>
      <family val="3"/>
    </font>
    <font>
      <b/>
      <u val="single"/>
      <sz val="11"/>
      <name val="ＭＳ Ｐゴシック"/>
      <family val="3"/>
    </font>
    <font>
      <u val="single"/>
      <sz val="11"/>
      <name val="ＭＳ Ｐゴシック"/>
      <family val="3"/>
    </font>
    <font>
      <b/>
      <sz val="11"/>
      <name val="ＭＳ Ｐゴシック"/>
      <family val="3"/>
    </font>
    <font>
      <sz val="10"/>
      <name val="ＭＳ Ｐゴシック"/>
      <family val="3"/>
    </font>
    <font>
      <sz val="16"/>
      <name val="ＭＳ Ｐゴシック"/>
      <family val="3"/>
    </font>
    <font>
      <sz val="18"/>
      <name val="ＭＳ Ｐゴシック"/>
      <family val="3"/>
    </font>
    <font>
      <sz val="14"/>
      <name val="ＭＳ Ｐゴシック"/>
      <family val="3"/>
    </font>
    <font>
      <b/>
      <sz val="9"/>
      <name val="ＭＳ Ｐゴシック"/>
      <family val="3"/>
    </font>
    <font>
      <b/>
      <u val="single"/>
      <sz val="24"/>
      <name val="ＭＳ Ｐゴシック"/>
      <family val="3"/>
    </font>
    <font>
      <sz val="12"/>
      <name val="ＭＳ Ｐゴシック"/>
      <family val="3"/>
    </font>
    <font>
      <u val="single"/>
      <sz val="12"/>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6"/>
      <color indexed="10"/>
      <name val="ＭＳ Ｐゴシック"/>
      <family val="3"/>
    </font>
    <font>
      <b/>
      <sz val="16"/>
      <color indexed="10"/>
      <name val="ＭＳ Ｐゴシック"/>
      <family val="3"/>
    </font>
    <font>
      <sz val="12"/>
      <color indexed="8"/>
      <name val="ＭＳ Ｐゴシック"/>
      <family val="3"/>
    </font>
    <font>
      <sz val="12"/>
      <color indexed="8"/>
      <name val="Calibri"/>
      <family val="2"/>
    </font>
    <font>
      <sz val="12"/>
      <color indexed="10"/>
      <name val="Calibri"/>
      <family val="2"/>
    </font>
    <font>
      <sz val="14"/>
      <color indexed="10"/>
      <name val="ＭＳ Ｐゴシック"/>
      <family val="3"/>
    </font>
    <font>
      <sz val="14"/>
      <color indexed="10"/>
      <name val="Calibri"/>
      <family val="2"/>
    </font>
    <font>
      <sz val="14"/>
      <color indexed="8"/>
      <name val="ＭＳ Ｐゴシック"/>
      <family val="3"/>
    </font>
    <font>
      <sz val="14"/>
      <color indexed="8"/>
      <name val="Calibri"/>
      <family val="2"/>
    </font>
    <font>
      <b/>
      <sz val="12"/>
      <color indexed="8"/>
      <name val="ＭＳ Ｐゴシック"/>
      <family val="3"/>
    </font>
    <font>
      <b/>
      <sz val="16"/>
      <color indexed="8"/>
      <name val="ＭＳ Ｐゴシック"/>
      <family val="3"/>
    </font>
    <font>
      <b/>
      <sz val="14"/>
      <color indexed="8"/>
      <name val="ＭＳ Ｐゴシック"/>
      <family val="3"/>
    </font>
    <font>
      <b/>
      <sz val="14"/>
      <color indexed="8"/>
      <name val="Calibri"/>
      <family val="2"/>
    </font>
    <font>
      <b/>
      <sz val="16"/>
      <color indexed="8"/>
      <name val="Calibri"/>
      <family val="2"/>
    </font>
    <font>
      <sz val="11"/>
      <color indexed="8"/>
      <name val="Calibri"/>
      <family val="2"/>
    </font>
    <font>
      <b/>
      <sz val="11"/>
      <color indexed="10"/>
      <name val="Calibri"/>
      <family val="2"/>
    </font>
    <font>
      <b/>
      <sz val="11"/>
      <color indexed="10"/>
      <name val="ＭＳ Ｐゴシック"/>
      <family val="3"/>
    </font>
    <font>
      <b/>
      <u val="single"/>
      <sz val="11"/>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1"/>
      <color rgb="FFFF0000"/>
      <name val="ＭＳ Ｐゴシック"/>
      <family val="3"/>
    </font>
    <font>
      <sz val="16"/>
      <color rgb="FFFF0000"/>
      <name val="ＭＳ Ｐゴシック"/>
      <family val="3"/>
    </font>
    <font>
      <b/>
      <sz val="16"/>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0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medium"/>
      <bottom>
        <color indexed="63"/>
      </bottom>
    </border>
    <border>
      <left style="medium"/>
      <right style="thin"/>
      <top style="medium"/>
      <bottom>
        <color indexed="63"/>
      </bottom>
    </border>
    <border>
      <left style="medium"/>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medium"/>
      <right style="thin"/>
      <top style="medium"/>
      <bottom style="thin"/>
    </border>
    <border>
      <left>
        <color indexed="63"/>
      </left>
      <right style="thin"/>
      <top style="thin"/>
      <bottom>
        <color indexed="63"/>
      </bottom>
    </border>
    <border>
      <left style="thin"/>
      <right style="medium"/>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color indexed="63"/>
      </top>
      <bottom style="thin"/>
    </border>
    <border>
      <left>
        <color indexed="63"/>
      </left>
      <right style="medium"/>
      <top>
        <color indexed="63"/>
      </top>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
      <left style="thin"/>
      <right style="thin"/>
      <top>
        <color indexed="63"/>
      </top>
      <bottom style="thin"/>
    </border>
    <border>
      <left style="medium"/>
      <right>
        <color indexed="63"/>
      </right>
      <top style="thin"/>
      <bottom style="thin"/>
    </border>
    <border>
      <left style="thin"/>
      <right style="medium"/>
      <top style="thin"/>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thin"/>
      <right style="medium"/>
      <top style="medium"/>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style="thin"/>
      <bottom>
        <color indexed="63"/>
      </botto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diagonalUp="1">
      <left style="medium"/>
      <right>
        <color indexed="63"/>
      </right>
      <top style="thin"/>
      <bottom>
        <color indexed="63"/>
      </bottom>
      <diagonal style="thin"/>
    </border>
    <border diagonalUp="1">
      <left>
        <color indexed="63"/>
      </left>
      <right style="medium"/>
      <top style="thin"/>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thin"/>
      <diagonal style="thin"/>
    </border>
    <border diagonalUp="1">
      <left>
        <color indexed="63"/>
      </left>
      <right style="medium"/>
      <top>
        <color indexed="63"/>
      </top>
      <bottom style="thin"/>
      <diagonal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medium"/>
      <bottom style="medium"/>
    </border>
    <border>
      <left>
        <color indexed="63"/>
      </left>
      <right style="thin"/>
      <top style="medium"/>
      <bottom style="medium"/>
    </border>
    <border>
      <left>
        <color indexed="63"/>
      </left>
      <right style="thin"/>
      <top style="thin"/>
      <bottom style="hair"/>
    </border>
    <border>
      <left>
        <color indexed="63"/>
      </left>
      <right style="thin"/>
      <top style="hair"/>
      <bottom style="hair"/>
    </border>
    <border>
      <left style="thin"/>
      <right>
        <color indexed="63"/>
      </right>
      <top style="medium"/>
      <bottom style="medium"/>
    </border>
    <border>
      <left style="thin"/>
      <right style="thin"/>
      <top style="hair"/>
      <bottom style="thin"/>
    </border>
    <border>
      <left>
        <color indexed="63"/>
      </left>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thin"/>
      <right style="thin"/>
      <top style="medium"/>
      <bottom style="medium"/>
    </border>
    <border>
      <left>
        <color indexed="63"/>
      </left>
      <right>
        <color indexed="63"/>
      </right>
      <top style="thin"/>
      <bottom>
        <color indexed="63"/>
      </bottom>
    </border>
    <border>
      <left>
        <color indexed="63"/>
      </left>
      <right style="medium"/>
      <top style="thin"/>
      <bottom style="hair"/>
    </border>
    <border>
      <left style="thin"/>
      <right style="thin"/>
      <top style="hair"/>
      <bottom style="hair"/>
    </border>
    <border>
      <left style="thin"/>
      <right>
        <color indexed="63"/>
      </right>
      <top>
        <color indexed="63"/>
      </top>
      <bottom>
        <color indexed="63"/>
      </botto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32" borderId="0" applyNumberFormat="0" applyBorder="0" applyAlignment="0" applyProtection="0"/>
  </cellStyleXfs>
  <cellXfs count="313">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0" fillId="0" borderId="12" xfId="0"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11" fillId="0" borderId="0" xfId="0" applyFont="1" applyAlignment="1">
      <alignment vertical="center"/>
    </xf>
    <xf numFmtId="0" fontId="3" fillId="0" borderId="0" xfId="0" applyFont="1" applyBorder="1" applyAlignment="1">
      <alignment vertical="center"/>
    </xf>
    <xf numFmtId="0" fontId="12" fillId="0" borderId="0" xfId="0" applyFont="1" applyAlignment="1">
      <alignment vertical="center"/>
    </xf>
    <xf numFmtId="0" fontId="2" fillId="0" borderId="0" xfId="0" applyFont="1" applyAlignment="1">
      <alignment vertical="center"/>
    </xf>
    <xf numFmtId="0" fontId="13" fillId="0" borderId="0" xfId="0" applyFont="1" applyAlignment="1">
      <alignment horizontal="center" vertical="center"/>
    </xf>
    <xf numFmtId="0" fontId="0" fillId="0" borderId="15" xfId="0" applyBorder="1" applyAlignment="1">
      <alignment vertical="center"/>
    </xf>
    <xf numFmtId="0" fontId="15"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8" fillId="0" borderId="0" xfId="0" applyFont="1" applyAlignment="1">
      <alignment vertical="center"/>
    </xf>
    <xf numFmtId="0" fontId="16"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3" fillId="0" borderId="0" xfId="0" applyFont="1" applyBorder="1" applyAlignment="1">
      <alignment horizontal="right" vertical="center"/>
    </xf>
    <xf numFmtId="0" fontId="0" fillId="0" borderId="0" xfId="0" applyAlignment="1">
      <alignment vertical="center" wrapText="1"/>
    </xf>
    <xf numFmtId="0" fontId="12" fillId="0" borderId="0" xfId="0" applyFont="1" applyAlignment="1">
      <alignment horizontal="center" vertical="center"/>
    </xf>
    <xf numFmtId="0" fontId="16" fillId="0" borderId="0" xfId="0" applyFont="1" applyAlignment="1">
      <alignment vertical="center"/>
    </xf>
    <xf numFmtId="0" fontId="12" fillId="0" borderId="0" xfId="0" applyFont="1" applyAlignment="1">
      <alignment vertical="center"/>
    </xf>
    <xf numFmtId="0" fontId="0" fillId="0" borderId="0" xfId="0" applyBorder="1" applyAlignment="1">
      <alignment horizontal="center" vertical="center" wrapText="1"/>
    </xf>
    <xf numFmtId="0" fontId="4" fillId="0" borderId="0" xfId="0" applyFont="1" applyBorder="1" applyAlignment="1">
      <alignment horizontal="left" vertical="center" wrapText="1"/>
    </xf>
    <xf numFmtId="0" fontId="0" fillId="0" borderId="16" xfId="0" applyBorder="1" applyAlignment="1">
      <alignment vertical="center"/>
    </xf>
    <xf numFmtId="0" fontId="0" fillId="0" borderId="17" xfId="0" applyBorder="1" applyAlignment="1">
      <alignment horizontal="center" vertical="center"/>
    </xf>
    <xf numFmtId="0" fontId="4" fillId="0" borderId="0" xfId="0" applyFont="1" applyBorder="1" applyAlignment="1">
      <alignment vertical="center"/>
    </xf>
    <xf numFmtId="0" fontId="9" fillId="0" borderId="0" xfId="0" applyFont="1" applyBorder="1" applyAlignment="1">
      <alignment vertical="center"/>
    </xf>
    <xf numFmtId="0" fontId="12" fillId="0" borderId="0" xfId="0" applyFont="1" applyBorder="1" applyAlignment="1">
      <alignment horizontal="center" vertical="center"/>
    </xf>
    <xf numFmtId="0" fontId="9" fillId="0" borderId="0" xfId="0" applyFont="1" applyBorder="1" applyAlignment="1">
      <alignment vertical="center"/>
    </xf>
    <xf numFmtId="0" fontId="0" fillId="0" borderId="18" xfId="0" applyBorder="1" applyAlignment="1">
      <alignment horizontal="center" vertical="center" wrapText="1"/>
    </xf>
    <xf numFmtId="0" fontId="10" fillId="0" borderId="19" xfId="0" applyFont="1" applyBorder="1" applyAlignment="1">
      <alignment horizontal="center" vertical="center" wrapText="1"/>
    </xf>
    <xf numFmtId="0" fontId="0" fillId="0" borderId="20" xfId="0" applyBorder="1" applyAlignment="1">
      <alignment horizontal="center" vertical="center" shrinkToFit="1"/>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4" xfId="0" applyBorder="1" applyAlignment="1">
      <alignment horizontal="center" vertical="center"/>
    </xf>
    <xf numFmtId="176" fontId="13" fillId="0" borderId="25" xfId="0" applyNumberFormat="1" applyFont="1" applyBorder="1" applyAlignment="1">
      <alignment horizontal="right" vertical="center"/>
    </xf>
    <xf numFmtId="0" fontId="13" fillId="0" borderId="15" xfId="0" applyFont="1" applyBorder="1" applyAlignment="1">
      <alignment horizontal="center" vertical="center"/>
    </xf>
    <xf numFmtId="176" fontId="13" fillId="0" borderId="25" xfId="0" applyNumberFormat="1" applyFont="1" applyBorder="1" applyAlignment="1">
      <alignment vertical="center"/>
    </xf>
    <xf numFmtId="0" fontId="12" fillId="0" borderId="0" xfId="0" applyFont="1" applyBorder="1" applyAlignment="1">
      <alignment vertical="center"/>
    </xf>
    <xf numFmtId="0" fontId="6" fillId="0" borderId="13" xfId="0" applyFont="1" applyBorder="1" applyAlignment="1">
      <alignment horizontal="center"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3" fillId="0" borderId="26" xfId="0" applyFont="1" applyBorder="1" applyAlignment="1">
      <alignment horizontal="center" vertical="center" shrinkToFit="1"/>
    </xf>
    <xf numFmtId="0" fontId="0" fillId="0" borderId="25" xfId="0" applyBorder="1" applyAlignment="1">
      <alignment horizontal="right" vertical="center"/>
    </xf>
    <xf numFmtId="5" fontId="0" fillId="0" borderId="0" xfId="0" applyNumberFormat="1" applyBorder="1" applyAlignment="1">
      <alignment horizontal="center" vertical="center"/>
    </xf>
    <xf numFmtId="0" fontId="0" fillId="0" borderId="27" xfId="0" applyFill="1" applyBorder="1" applyAlignment="1">
      <alignment vertical="center"/>
    </xf>
    <xf numFmtId="0" fontId="2" fillId="0" borderId="28" xfId="0" applyFont="1" applyFill="1" applyBorder="1" applyAlignment="1">
      <alignment vertical="center" shrinkToFit="1"/>
    </xf>
    <xf numFmtId="176" fontId="0" fillId="0" borderId="0" xfId="0" applyNumberFormat="1" applyFill="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11" xfId="0" applyFont="1" applyBorder="1" applyAlignment="1">
      <alignment vertical="center"/>
    </xf>
    <xf numFmtId="0" fontId="3" fillId="0" borderId="23" xfId="0" applyFont="1" applyBorder="1" applyAlignment="1">
      <alignment vertical="center"/>
    </xf>
    <xf numFmtId="178" fontId="0" fillId="0" borderId="31" xfId="0" applyNumberFormat="1" applyFont="1" applyBorder="1" applyAlignment="1">
      <alignment horizontal="right" vertical="center"/>
    </xf>
    <xf numFmtId="178" fontId="0" fillId="0" borderId="20" xfId="0" applyNumberFormat="1" applyFont="1" applyBorder="1" applyAlignment="1">
      <alignment horizontal="right" vertical="center"/>
    </xf>
    <xf numFmtId="178" fontId="0" fillId="0" borderId="24" xfId="0" applyNumberFormat="1" applyFont="1"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center" vertical="center" shrinkToFit="1"/>
    </xf>
    <xf numFmtId="178" fontId="0" fillId="0" borderId="25" xfId="0" applyNumberFormat="1" applyFont="1" applyBorder="1" applyAlignment="1">
      <alignment vertical="center"/>
    </xf>
    <xf numFmtId="0" fontId="0" fillId="0" borderId="24" xfId="0" applyFont="1" applyBorder="1" applyAlignment="1">
      <alignment horizontal="center" vertical="center"/>
    </xf>
    <xf numFmtId="0" fontId="4" fillId="0" borderId="32" xfId="0" applyFont="1" applyBorder="1" applyAlignment="1">
      <alignment horizontal="center" vertical="center" shrinkToFit="1"/>
    </xf>
    <xf numFmtId="176" fontId="6" fillId="33" borderId="33" xfId="0" applyNumberFormat="1" applyFont="1" applyFill="1" applyBorder="1" applyAlignment="1">
      <alignment vertical="center"/>
    </xf>
    <xf numFmtId="176" fontId="6" fillId="33" borderId="33" xfId="0" applyNumberFormat="1" applyFont="1" applyFill="1" applyBorder="1" applyAlignment="1">
      <alignment vertical="center"/>
    </xf>
    <xf numFmtId="176" fontId="6" fillId="33" borderId="34" xfId="0" applyNumberFormat="1" applyFont="1" applyFill="1" applyBorder="1" applyAlignment="1">
      <alignment vertical="center"/>
    </xf>
    <xf numFmtId="176" fontId="6" fillId="33" borderId="35" xfId="0" applyNumberFormat="1" applyFont="1" applyFill="1" applyBorder="1" applyAlignment="1">
      <alignment vertical="center"/>
    </xf>
    <xf numFmtId="0" fontId="0" fillId="0" borderId="20" xfId="0" applyFont="1" applyBorder="1" applyAlignment="1">
      <alignment vertical="center"/>
    </xf>
    <xf numFmtId="0" fontId="0" fillId="0" borderId="36" xfId="0" applyFont="1" applyBorder="1" applyAlignment="1">
      <alignment vertical="center" shrinkToFit="1"/>
    </xf>
    <xf numFmtId="176" fontId="13" fillId="0" borderId="37" xfId="0" applyNumberFormat="1" applyFont="1" applyBorder="1" applyAlignment="1">
      <alignment vertical="center"/>
    </xf>
    <xf numFmtId="176" fontId="13" fillId="0" borderId="38" xfId="0" applyNumberFormat="1" applyFont="1" applyBorder="1" applyAlignment="1">
      <alignment vertical="center"/>
    </xf>
    <xf numFmtId="0" fontId="13" fillId="0" borderId="0" xfId="0" applyFont="1" applyAlignment="1">
      <alignment vertical="center"/>
    </xf>
    <xf numFmtId="0" fontId="0" fillId="3" borderId="36" xfId="0" applyFill="1" applyBorder="1" applyAlignment="1">
      <alignment horizontal="center" vertical="center"/>
    </xf>
    <xf numFmtId="0" fontId="0" fillId="3" borderId="39" xfId="0" applyFill="1" applyBorder="1" applyAlignment="1">
      <alignment vertical="center"/>
    </xf>
    <xf numFmtId="0" fontId="0" fillId="3" borderId="3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39" xfId="0" applyFont="1" applyFill="1" applyBorder="1" applyAlignment="1">
      <alignment horizontal="center" vertical="center"/>
    </xf>
    <xf numFmtId="0" fontId="10" fillId="0" borderId="0" xfId="0" applyFont="1" applyAlignment="1">
      <alignment vertical="center"/>
    </xf>
    <xf numFmtId="5" fontId="0" fillId="3" borderId="41" xfId="0" applyNumberFormat="1" applyFill="1" applyBorder="1" applyAlignment="1">
      <alignment horizontal="center" vertical="center"/>
    </xf>
    <xf numFmtId="0" fontId="0" fillId="3" borderId="27" xfId="0" applyFill="1" applyBorder="1" applyAlignment="1">
      <alignment vertical="center"/>
    </xf>
    <xf numFmtId="0" fontId="71" fillId="0" borderId="31" xfId="0" applyFont="1" applyBorder="1" applyAlignment="1">
      <alignment horizontal="center"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0" fillId="0" borderId="20" xfId="0" applyFont="1" applyBorder="1" applyAlignment="1">
      <alignment vertical="center"/>
    </xf>
    <xf numFmtId="176" fontId="13" fillId="0" borderId="0" xfId="0" applyNumberFormat="1" applyFont="1" applyBorder="1" applyAlignment="1">
      <alignment vertical="center"/>
    </xf>
    <xf numFmtId="0" fontId="9" fillId="0" borderId="10" xfId="0" applyFont="1" applyBorder="1" applyAlignment="1">
      <alignment horizontal="distributed" vertical="center"/>
    </xf>
    <xf numFmtId="0" fontId="9" fillId="0" borderId="10" xfId="0" applyFont="1" applyBorder="1" applyAlignment="1">
      <alignment vertical="center"/>
    </xf>
    <xf numFmtId="0" fontId="0" fillId="0" borderId="0" xfId="0" applyFont="1" applyAlignment="1">
      <alignment vertical="center"/>
    </xf>
    <xf numFmtId="0" fontId="9" fillId="0" borderId="10" xfId="0" applyFont="1" applyBorder="1" applyAlignment="1">
      <alignment horizontal="center" vertical="center"/>
    </xf>
    <xf numFmtId="0" fontId="0" fillId="0" borderId="0" xfId="0" applyFont="1" applyAlignment="1">
      <alignment horizontal="distributed" vertical="center"/>
    </xf>
    <xf numFmtId="5" fontId="0" fillId="0" borderId="42" xfId="0" applyNumberFormat="1" applyBorder="1" applyAlignment="1">
      <alignment vertical="center" wrapText="1"/>
    </xf>
    <xf numFmtId="5" fontId="0" fillId="0" borderId="43" xfId="0" applyNumberFormat="1" applyBorder="1" applyAlignment="1">
      <alignment vertical="center" wrapText="1"/>
    </xf>
    <xf numFmtId="5" fontId="0" fillId="0" borderId="44" xfId="0" applyNumberFormat="1" applyBorder="1" applyAlignment="1">
      <alignment vertical="center" wrapText="1"/>
    </xf>
    <xf numFmtId="176" fontId="0" fillId="33" borderId="45" xfId="0" applyNumberFormat="1" applyFill="1" applyBorder="1" applyAlignment="1">
      <alignment vertical="center"/>
    </xf>
    <xf numFmtId="176" fontId="0" fillId="33" borderId="44" xfId="0" applyNumberFormat="1" applyFill="1" applyBorder="1" applyAlignment="1">
      <alignment vertical="center"/>
    </xf>
    <xf numFmtId="0" fontId="10" fillId="33" borderId="26" xfId="0" applyFont="1" applyFill="1" applyBorder="1" applyAlignment="1">
      <alignment horizontal="center" vertical="center"/>
    </xf>
    <xf numFmtId="0" fontId="0" fillId="33" borderId="46" xfId="0" applyFill="1" applyBorder="1" applyAlignment="1">
      <alignment horizontal="center" vertical="center"/>
    </xf>
    <xf numFmtId="5" fontId="0" fillId="3" borderId="25" xfId="0" applyNumberFormat="1" applyFont="1" applyFill="1" applyBorder="1" applyAlignment="1">
      <alignment horizontal="center" vertical="center"/>
    </xf>
    <xf numFmtId="5" fontId="0" fillId="3" borderId="24" xfId="0" applyNumberFormat="1" applyFont="1" applyFill="1" applyBorder="1" applyAlignment="1">
      <alignment horizontal="center" vertical="center"/>
    </xf>
    <xf numFmtId="5" fontId="0" fillId="0" borderId="47" xfId="0" applyNumberFormat="1" applyBorder="1" applyAlignment="1">
      <alignment horizontal="center" vertical="center"/>
    </xf>
    <xf numFmtId="5" fontId="0" fillId="0" borderId="14" xfId="0" applyNumberFormat="1" applyBorder="1" applyAlignment="1">
      <alignment horizontal="center" vertical="center"/>
    </xf>
    <xf numFmtId="5" fontId="0" fillId="0" borderId="48" xfId="0" applyNumberFormat="1" applyBorder="1" applyAlignment="1">
      <alignment horizontal="center" vertical="center"/>
    </xf>
    <xf numFmtId="176" fontId="0" fillId="34" borderId="14" xfId="0" applyNumberFormat="1" applyFill="1" applyBorder="1" applyAlignment="1">
      <alignment vertical="center"/>
    </xf>
    <xf numFmtId="176" fontId="0" fillId="34" borderId="48" xfId="0" applyNumberFormat="1" applyFill="1" applyBorder="1" applyAlignment="1">
      <alignment vertical="center"/>
    </xf>
    <xf numFmtId="176" fontId="0" fillId="33" borderId="49" xfId="0" applyNumberFormat="1" applyFill="1" applyBorder="1" applyAlignment="1">
      <alignment vertical="center"/>
    </xf>
    <xf numFmtId="176" fontId="0" fillId="33" borderId="48" xfId="0" applyNumberFormat="1" applyFill="1" applyBorder="1" applyAlignment="1">
      <alignment vertical="center"/>
    </xf>
    <xf numFmtId="5" fontId="0" fillId="3" borderId="41" xfId="0" applyNumberFormat="1" applyFont="1" applyFill="1" applyBorder="1" applyAlignment="1">
      <alignment horizontal="center" vertical="center"/>
    </xf>
    <xf numFmtId="5" fontId="0" fillId="3" borderId="27" xfId="0" applyNumberFormat="1" applyFont="1" applyFill="1" applyBorder="1" applyAlignment="1">
      <alignment horizontal="center" vertical="center"/>
    </xf>
    <xf numFmtId="5" fontId="0" fillId="3" borderId="20" xfId="0" applyNumberFormat="1" applyFill="1" applyBorder="1" applyAlignment="1">
      <alignment horizontal="center" vertical="center"/>
    </xf>
    <xf numFmtId="5" fontId="0" fillId="3" borderId="31" xfId="0" applyNumberFormat="1" applyFill="1" applyBorder="1" applyAlignment="1">
      <alignment horizontal="center" vertical="center"/>
    </xf>
    <xf numFmtId="0" fontId="0" fillId="0" borderId="50" xfId="0" applyBorder="1" applyAlignment="1">
      <alignment horizontal="center" vertical="center"/>
    </xf>
    <xf numFmtId="0" fontId="0" fillId="0" borderId="39" xfId="0" applyBorder="1" applyAlignment="1">
      <alignment horizontal="center" vertical="center"/>
    </xf>
    <xf numFmtId="5" fontId="0" fillId="0" borderId="25" xfId="0" applyNumberFormat="1" applyBorder="1" applyAlignment="1">
      <alignment vertical="center" wrapText="1"/>
    </xf>
    <xf numFmtId="0" fontId="0" fillId="0" borderId="11" xfId="0" applyBorder="1" applyAlignment="1">
      <alignment vertical="center"/>
    </xf>
    <xf numFmtId="0" fontId="0" fillId="0" borderId="23" xfId="0" applyBorder="1" applyAlignment="1">
      <alignment vertical="center"/>
    </xf>
    <xf numFmtId="0" fontId="0" fillId="0" borderId="45" xfId="0" applyBorder="1" applyAlignment="1">
      <alignment horizontal="center" vertical="center" shrinkToFit="1"/>
    </xf>
    <xf numFmtId="0" fontId="0" fillId="0" borderId="51" xfId="0" applyBorder="1" applyAlignment="1">
      <alignment horizontal="center" vertical="center" shrinkToFit="1"/>
    </xf>
    <xf numFmtId="176" fontId="0" fillId="34" borderId="37" xfId="0" applyNumberFormat="1" applyFill="1" applyBorder="1" applyAlignment="1">
      <alignment vertical="center"/>
    </xf>
    <xf numFmtId="176" fontId="0" fillId="34" borderId="23" xfId="0" applyNumberFormat="1" applyFill="1" applyBorder="1" applyAlignment="1">
      <alignment vertical="center"/>
    </xf>
    <xf numFmtId="176" fontId="0" fillId="34" borderId="45" xfId="0" applyNumberFormat="1" applyFill="1" applyBorder="1" applyAlignment="1">
      <alignment vertical="center"/>
    </xf>
    <xf numFmtId="176" fontId="0" fillId="34" borderId="44" xfId="0" applyNumberFormat="1" applyFill="1" applyBorder="1" applyAlignment="1">
      <alignment vertical="center"/>
    </xf>
    <xf numFmtId="0" fontId="0" fillId="3" borderId="52" xfId="0" applyFill="1" applyBorder="1" applyAlignment="1">
      <alignment horizontal="center" vertical="center"/>
    </xf>
    <xf numFmtId="0" fontId="0" fillId="3" borderId="53" xfId="0" applyFill="1" applyBorder="1" applyAlignment="1">
      <alignment horizontal="center" vertical="center"/>
    </xf>
    <xf numFmtId="0" fontId="0" fillId="3" borderId="41" xfId="0" applyFill="1" applyBorder="1" applyAlignment="1">
      <alignment horizontal="center" vertical="center"/>
    </xf>
    <xf numFmtId="0" fontId="0" fillId="3" borderId="27" xfId="0" applyFill="1" applyBorder="1" applyAlignment="1">
      <alignment horizontal="center" vertical="center"/>
    </xf>
    <xf numFmtId="178" fontId="0" fillId="3" borderId="20" xfId="0" applyNumberFormat="1" applyFill="1" applyBorder="1" applyAlignment="1">
      <alignment horizontal="center" vertical="center"/>
    </xf>
    <xf numFmtId="178" fontId="0" fillId="3" borderId="31" xfId="0" applyNumberFormat="1" applyFill="1" applyBorder="1" applyAlignment="1">
      <alignment horizontal="center" vertical="center"/>
    </xf>
    <xf numFmtId="178" fontId="0" fillId="3" borderId="25" xfId="0" applyNumberFormat="1" applyFont="1" applyFill="1" applyBorder="1" applyAlignment="1">
      <alignment horizontal="center" vertical="center"/>
    </xf>
    <xf numFmtId="178" fontId="0" fillId="3" borderId="24" xfId="0" applyNumberFormat="1" applyFont="1" applyFill="1" applyBorder="1" applyAlignment="1">
      <alignment horizontal="center" vertical="center"/>
    </xf>
    <xf numFmtId="5" fontId="0" fillId="3" borderId="25" xfId="0" applyNumberFormat="1" applyFill="1" applyBorder="1" applyAlignment="1">
      <alignment horizontal="left" vertical="center" wrapText="1"/>
    </xf>
    <xf numFmtId="5" fontId="0" fillId="3" borderId="11" xfId="0" applyNumberFormat="1" applyFill="1" applyBorder="1" applyAlignment="1">
      <alignment horizontal="left" vertical="center"/>
    </xf>
    <xf numFmtId="5" fontId="0" fillId="3" borderId="24" xfId="0" applyNumberFormat="1" applyFill="1" applyBorder="1" applyAlignment="1">
      <alignment horizontal="left" vertical="center"/>
    </xf>
    <xf numFmtId="56" fontId="16" fillId="0" borderId="42" xfId="0" applyNumberFormat="1" applyFont="1" applyBorder="1" applyAlignment="1">
      <alignment vertical="center"/>
    </xf>
    <xf numFmtId="0" fontId="16" fillId="0" borderId="43" xfId="0" applyFont="1" applyBorder="1" applyAlignment="1">
      <alignment vertical="center"/>
    </xf>
    <xf numFmtId="0" fontId="16" fillId="0" borderId="44" xfId="0" applyFont="1" applyBorder="1" applyAlignment="1">
      <alignment vertical="center"/>
    </xf>
    <xf numFmtId="176" fontId="0" fillId="33" borderId="37" xfId="0" applyNumberFormat="1" applyFill="1" applyBorder="1" applyAlignment="1">
      <alignment vertical="center"/>
    </xf>
    <xf numFmtId="176" fontId="0" fillId="33" borderId="23" xfId="0" applyNumberFormat="1" applyFill="1" applyBorder="1" applyAlignment="1">
      <alignment vertical="center"/>
    </xf>
    <xf numFmtId="0" fontId="10" fillId="34" borderId="53" xfId="0" applyFont="1" applyFill="1" applyBorder="1" applyAlignment="1">
      <alignment horizontal="center" vertical="center"/>
    </xf>
    <xf numFmtId="0" fontId="0" fillId="34" borderId="46" xfId="0" applyFill="1" applyBorder="1" applyAlignment="1">
      <alignment horizontal="center" vertical="center"/>
    </xf>
    <xf numFmtId="176" fontId="0" fillId="33" borderId="54" xfId="0" applyNumberFormat="1" applyFill="1" applyBorder="1" applyAlignment="1">
      <alignment vertical="center"/>
    </xf>
    <xf numFmtId="176" fontId="0" fillId="33" borderId="55" xfId="0" applyNumberFormat="1" applyFill="1" applyBorder="1" applyAlignment="1">
      <alignment vertical="center"/>
    </xf>
    <xf numFmtId="176" fontId="0" fillId="33" borderId="56" xfId="0" applyNumberFormat="1" applyFill="1" applyBorder="1" applyAlignment="1">
      <alignment vertical="center"/>
    </xf>
    <xf numFmtId="176" fontId="0" fillId="33" borderId="57" xfId="0" applyNumberFormat="1" applyFill="1" applyBorder="1" applyAlignment="1">
      <alignment vertical="center"/>
    </xf>
    <xf numFmtId="176" fontId="0" fillId="34" borderId="58" xfId="0" applyNumberFormat="1" applyFill="1" applyBorder="1" applyAlignment="1">
      <alignment horizontal="center" vertical="center"/>
    </xf>
    <xf numFmtId="176" fontId="0" fillId="34" borderId="59" xfId="0" applyNumberFormat="1" applyFill="1" applyBorder="1" applyAlignment="1">
      <alignment horizontal="center" vertical="center"/>
    </xf>
    <xf numFmtId="176" fontId="0" fillId="34" borderId="60" xfId="0" applyNumberFormat="1" applyFill="1" applyBorder="1" applyAlignment="1">
      <alignment horizontal="center" vertical="center"/>
    </xf>
    <xf numFmtId="176" fontId="0" fillId="34" borderId="61" xfId="0" applyNumberFormat="1" applyFill="1" applyBorder="1" applyAlignment="1">
      <alignment horizontal="center" vertical="center"/>
    </xf>
    <xf numFmtId="176" fontId="0" fillId="34" borderId="62" xfId="0" applyNumberFormat="1" applyFill="1" applyBorder="1" applyAlignment="1">
      <alignment horizontal="center" vertical="center"/>
    </xf>
    <xf numFmtId="176" fontId="0" fillId="34" borderId="63" xfId="0" applyNumberFormat="1" applyFill="1" applyBorder="1" applyAlignment="1">
      <alignment horizontal="center" vertical="center"/>
    </xf>
    <xf numFmtId="178" fontId="0" fillId="3" borderId="41" xfId="0" applyNumberFormat="1" applyFont="1" applyFill="1" applyBorder="1" applyAlignment="1">
      <alignment horizontal="center" vertical="center"/>
    </xf>
    <xf numFmtId="178" fontId="0" fillId="3" borderId="27" xfId="0" applyNumberFormat="1" applyFont="1" applyFill="1" applyBorder="1" applyAlignment="1">
      <alignment horizontal="center"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0" fillId="0" borderId="16"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29" xfId="0" applyFont="1" applyBorder="1" applyAlignment="1">
      <alignment vertical="center"/>
    </xf>
    <xf numFmtId="0" fontId="0" fillId="0" borderId="72" xfId="0" applyFont="1" applyBorder="1" applyAlignment="1">
      <alignment vertical="center"/>
    </xf>
    <xf numFmtId="0" fontId="0" fillId="0" borderId="73" xfId="0" applyFont="1" applyBorder="1" applyAlignment="1">
      <alignment vertical="center"/>
    </xf>
    <xf numFmtId="0" fontId="2" fillId="0" borderId="74" xfId="0" applyFont="1" applyBorder="1" applyAlignment="1">
      <alignment horizontal="center" vertical="center"/>
    </xf>
    <xf numFmtId="0" fontId="0" fillId="0" borderId="70" xfId="0" applyBorder="1" applyAlignment="1">
      <alignment vertical="center"/>
    </xf>
    <xf numFmtId="0" fontId="0" fillId="0" borderId="75" xfId="0" applyFont="1" applyBorder="1" applyAlignment="1">
      <alignment vertical="center"/>
    </xf>
    <xf numFmtId="0" fontId="0" fillId="0" borderId="0" xfId="0" applyAlignment="1">
      <alignment horizontal="center" vertical="center"/>
    </xf>
    <xf numFmtId="0" fontId="5" fillId="0" borderId="0" xfId="0" applyFont="1" applyAlignment="1">
      <alignment horizontal="center" vertical="center"/>
    </xf>
    <xf numFmtId="0" fontId="8" fillId="0" borderId="0" xfId="0" applyFont="1" applyAlignment="1">
      <alignment vertical="center"/>
    </xf>
    <xf numFmtId="0" fontId="0" fillId="0" borderId="52" xfId="0" applyBorder="1" applyAlignment="1">
      <alignment horizontal="center" vertical="center"/>
    </xf>
    <xf numFmtId="0" fontId="0" fillId="0" borderId="76" xfId="0" applyBorder="1" applyAlignment="1">
      <alignment horizontal="center" vertical="center"/>
    </xf>
    <xf numFmtId="0" fontId="0" fillId="0" borderId="76" xfId="0" applyBorder="1" applyAlignment="1">
      <alignment vertical="center"/>
    </xf>
    <xf numFmtId="0" fontId="0" fillId="0" borderId="77" xfId="0" applyBorder="1" applyAlignment="1">
      <alignment horizontal="center" vertical="center"/>
    </xf>
    <xf numFmtId="0" fontId="0" fillId="0" borderId="78" xfId="0" applyBorder="1" applyAlignment="1">
      <alignment horizontal="center" vertical="center"/>
    </xf>
    <xf numFmtId="5" fontId="0" fillId="3" borderId="52" xfId="0" applyNumberFormat="1" applyFill="1" applyBorder="1" applyAlignment="1">
      <alignment horizontal="center" vertical="center"/>
    </xf>
    <xf numFmtId="5" fontId="0" fillId="3" borderId="53" xfId="0" applyNumberFormat="1" applyFill="1" applyBorder="1" applyAlignment="1">
      <alignment horizontal="center" vertical="center"/>
    </xf>
    <xf numFmtId="0" fontId="3" fillId="0" borderId="29" xfId="0" applyFont="1" applyBorder="1" applyAlignment="1">
      <alignment horizontal="left" vertical="top"/>
    </xf>
    <xf numFmtId="0" fontId="3" fillId="0" borderId="72" xfId="0" applyFont="1" applyBorder="1" applyAlignment="1">
      <alignment horizontal="left" vertical="top"/>
    </xf>
    <xf numFmtId="0" fontId="0" fillId="0" borderId="11" xfId="0" applyBorder="1" applyAlignment="1">
      <alignment horizontal="center" vertical="center"/>
    </xf>
    <xf numFmtId="0" fontId="0" fillId="0" borderId="25" xfId="0" applyFill="1" applyBorder="1" applyAlignment="1">
      <alignment horizontal="center" vertical="center"/>
    </xf>
    <xf numFmtId="0" fontId="0" fillId="0" borderId="11" xfId="0" applyFill="1" applyBorder="1" applyAlignment="1">
      <alignment horizontal="center" vertical="center"/>
    </xf>
    <xf numFmtId="0" fontId="0" fillId="0" borderId="23" xfId="0" applyFill="1" applyBorder="1" applyAlignment="1">
      <alignment horizontal="center" vertical="center"/>
    </xf>
    <xf numFmtId="0" fontId="0" fillId="0" borderId="11" xfId="0" applyBorder="1" applyAlignment="1">
      <alignment horizontal="left" vertical="center"/>
    </xf>
    <xf numFmtId="0" fontId="13" fillId="0" borderId="77" xfId="0" applyFont="1" applyBorder="1" applyAlignment="1">
      <alignment vertical="center" textRotation="255"/>
    </xf>
    <xf numFmtId="0" fontId="0" fillId="0" borderId="79" xfId="0" applyBorder="1" applyAlignment="1">
      <alignment vertical="center"/>
    </xf>
    <xf numFmtId="0" fontId="0" fillId="0" borderId="49" xfId="0" applyBorder="1" applyAlignment="1">
      <alignment vertical="center"/>
    </xf>
    <xf numFmtId="0" fontId="0" fillId="0" borderId="80" xfId="0" applyBorder="1" applyAlignment="1">
      <alignment horizontal="center" vertical="center"/>
    </xf>
    <xf numFmtId="0" fontId="0" fillId="0" borderId="36"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2" fillId="0" borderId="34" xfId="0" applyFont="1" applyBorder="1" applyAlignment="1">
      <alignment horizontal="center" vertical="center"/>
    </xf>
    <xf numFmtId="0" fontId="2" fillId="0" borderId="83" xfId="0" applyFont="1" applyBorder="1" applyAlignment="1">
      <alignment horizontal="center" vertical="center"/>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0" borderId="24" xfId="0" applyBorder="1" applyAlignment="1">
      <alignment horizontal="center" vertical="center" wrapText="1"/>
    </xf>
    <xf numFmtId="0" fontId="0" fillId="0" borderId="54" xfId="0" applyBorder="1" applyAlignment="1">
      <alignment horizontal="center" vertical="center" shrinkToFit="1"/>
    </xf>
    <xf numFmtId="0" fontId="0" fillId="0" borderId="84" xfId="0" applyBorder="1" applyAlignment="1">
      <alignment horizontal="center" vertical="center" shrinkToFit="1"/>
    </xf>
    <xf numFmtId="0" fontId="0" fillId="0" borderId="27" xfId="0" applyBorder="1" applyAlignment="1">
      <alignment horizontal="center" vertical="center" shrinkToFit="1"/>
    </xf>
    <xf numFmtId="0" fontId="0" fillId="0" borderId="79" xfId="0" applyBorder="1" applyAlignment="1">
      <alignment horizontal="center" vertical="center" shrinkToFit="1"/>
    </xf>
    <xf numFmtId="0" fontId="0" fillId="0" borderId="0" xfId="0" applyBorder="1" applyAlignment="1">
      <alignment horizontal="center" vertical="center" shrinkToFit="1"/>
    </xf>
    <xf numFmtId="0" fontId="0" fillId="0" borderId="12" xfId="0" applyBorder="1" applyAlignment="1">
      <alignment horizontal="center" vertical="center" shrinkToFit="1"/>
    </xf>
    <xf numFmtId="0" fontId="0" fillId="0" borderId="56" xfId="0" applyBorder="1" applyAlignment="1">
      <alignment horizontal="center" vertical="center" shrinkToFit="1"/>
    </xf>
    <xf numFmtId="0" fontId="0" fillId="0" borderId="10" xfId="0" applyBorder="1" applyAlignment="1">
      <alignment horizontal="center" vertical="center" shrinkToFit="1"/>
    </xf>
    <xf numFmtId="0" fontId="0" fillId="0" borderId="31" xfId="0" applyBorder="1" applyAlignment="1">
      <alignment horizontal="center" vertical="center" shrinkToFit="1"/>
    </xf>
    <xf numFmtId="0" fontId="0" fillId="0" borderId="54" xfId="0" applyBorder="1" applyAlignment="1">
      <alignment horizontal="center" vertical="center" wrapText="1"/>
    </xf>
    <xf numFmtId="0" fontId="0" fillId="0" borderId="27" xfId="0" applyBorder="1" applyAlignment="1">
      <alignment horizontal="center" vertical="center" wrapText="1"/>
    </xf>
    <xf numFmtId="0" fontId="0" fillId="0" borderId="79" xfId="0" applyBorder="1" applyAlignment="1">
      <alignment horizontal="center" vertical="center" wrapText="1"/>
    </xf>
    <xf numFmtId="0" fontId="0" fillId="0" borderId="12" xfId="0" applyBorder="1" applyAlignment="1">
      <alignment horizontal="center" vertical="center" wrapText="1"/>
    </xf>
    <xf numFmtId="0" fontId="0" fillId="0" borderId="56" xfId="0" applyBorder="1" applyAlignment="1">
      <alignment horizontal="center" vertical="center" wrapText="1"/>
    </xf>
    <xf numFmtId="0" fontId="0" fillId="0" borderId="31" xfId="0" applyBorder="1" applyAlignment="1">
      <alignment horizontal="center" vertical="center" wrapText="1"/>
    </xf>
    <xf numFmtId="0" fontId="0" fillId="0" borderId="54" xfId="0" applyFont="1" applyBorder="1" applyAlignment="1">
      <alignment horizontal="center" vertical="center" wrapText="1"/>
    </xf>
    <xf numFmtId="0" fontId="0" fillId="0" borderId="27" xfId="0" applyFont="1" applyBorder="1" applyAlignment="1">
      <alignment horizontal="center" vertical="center"/>
    </xf>
    <xf numFmtId="0" fontId="0" fillId="0" borderId="79" xfId="0" applyFont="1" applyBorder="1" applyAlignment="1">
      <alignment horizontal="center" vertical="center"/>
    </xf>
    <xf numFmtId="0" fontId="0" fillId="0" borderId="12" xfId="0" applyFont="1"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vertical="center"/>
    </xf>
    <xf numFmtId="0" fontId="0" fillId="0" borderId="53"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0" fontId="0" fillId="0" borderId="22" xfId="0" applyBorder="1" applyAlignment="1">
      <alignment horizontal="center" vertical="center"/>
    </xf>
    <xf numFmtId="0" fontId="0" fillId="0" borderId="24" xfId="0" applyFill="1" applyBorder="1" applyAlignment="1">
      <alignment horizontal="center" vertical="center"/>
    </xf>
    <xf numFmtId="0" fontId="3" fillId="0" borderId="30" xfId="0" applyFont="1" applyBorder="1" applyAlignment="1">
      <alignment horizontal="left" vertical="top"/>
    </xf>
    <xf numFmtId="0" fontId="3" fillId="0" borderId="85" xfId="0" applyFont="1" applyBorder="1" applyAlignment="1">
      <alignment horizontal="left" vertical="top"/>
    </xf>
    <xf numFmtId="0" fontId="3" fillId="0" borderId="29" xfId="0" applyFont="1" applyBorder="1" applyAlignment="1">
      <alignment vertical="center"/>
    </xf>
    <xf numFmtId="0" fontId="3" fillId="0" borderId="72"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2" fillId="0" borderId="50" xfId="0" applyFont="1" applyBorder="1" applyAlignment="1">
      <alignment horizontal="center" vertical="center" textRotation="255" shrinkToFit="1"/>
    </xf>
    <xf numFmtId="0" fontId="2" fillId="0" borderId="80" xfId="0" applyFont="1" applyBorder="1" applyAlignment="1">
      <alignment horizontal="center" vertical="center" textRotation="255" shrinkToFit="1"/>
    </xf>
    <xf numFmtId="5" fontId="0" fillId="0" borderId="20" xfId="0" applyNumberFormat="1" applyBorder="1" applyAlignment="1">
      <alignment vertical="center" wrapText="1"/>
    </xf>
    <xf numFmtId="5" fontId="0" fillId="0" borderId="10" xfId="0" applyNumberFormat="1" applyBorder="1" applyAlignment="1">
      <alignment vertical="center"/>
    </xf>
    <xf numFmtId="5" fontId="0" fillId="0" borderId="11" xfId="0" applyNumberFormat="1" applyBorder="1" applyAlignment="1">
      <alignment vertical="center"/>
    </xf>
    <xf numFmtId="176" fontId="0" fillId="34" borderId="11" xfId="0" applyNumberFormat="1" applyFill="1" applyBorder="1" applyAlignment="1">
      <alignment vertical="center"/>
    </xf>
    <xf numFmtId="5" fontId="0" fillId="0" borderId="11" xfId="0" applyNumberFormat="1" applyBorder="1" applyAlignment="1">
      <alignment vertical="center" wrapText="1"/>
    </xf>
    <xf numFmtId="5" fontId="0" fillId="0" borderId="23" xfId="0" applyNumberFormat="1" applyBorder="1" applyAlignment="1">
      <alignment vertical="center" wrapText="1"/>
    </xf>
    <xf numFmtId="176" fontId="0" fillId="34" borderId="10" xfId="0" applyNumberFormat="1" applyFill="1" applyBorder="1" applyAlignment="1">
      <alignment vertical="center"/>
    </xf>
    <xf numFmtId="176" fontId="0" fillId="34" borderId="57" xfId="0" applyNumberFormat="1" applyFill="1" applyBorder="1" applyAlignment="1">
      <alignment vertical="center"/>
    </xf>
    <xf numFmtId="5" fontId="0" fillId="3" borderId="25" xfId="0" applyNumberFormat="1" applyFill="1" applyBorder="1" applyAlignment="1">
      <alignment vertical="center" wrapText="1"/>
    </xf>
    <xf numFmtId="5" fontId="0" fillId="3" borderId="11" xfId="0" applyNumberFormat="1" applyFill="1" applyBorder="1" applyAlignment="1">
      <alignment vertical="center"/>
    </xf>
    <xf numFmtId="5" fontId="0" fillId="3" borderId="24" xfId="0" applyNumberFormat="1" applyFill="1" applyBorder="1" applyAlignment="1">
      <alignment vertical="center"/>
    </xf>
    <xf numFmtId="0" fontId="16" fillId="0" borderId="42" xfId="0" applyFont="1" applyBorder="1" applyAlignment="1">
      <alignment vertical="center"/>
    </xf>
    <xf numFmtId="0" fontId="6" fillId="33" borderId="33" xfId="0" applyFont="1" applyFill="1" applyBorder="1" applyAlignment="1">
      <alignment horizontal="center" vertical="center"/>
    </xf>
    <xf numFmtId="0" fontId="6" fillId="33" borderId="70" xfId="0" applyFont="1" applyFill="1" applyBorder="1" applyAlignment="1">
      <alignment horizontal="center" vertical="center"/>
    </xf>
    <xf numFmtId="0" fontId="6" fillId="33" borderId="15" xfId="0" applyFont="1" applyFill="1" applyBorder="1" applyAlignment="1">
      <alignment horizontal="center" vertical="center"/>
    </xf>
    <xf numFmtId="0" fontId="15" fillId="0" borderId="0" xfId="0" applyFont="1" applyAlignment="1">
      <alignment horizontal="center" vertical="center"/>
    </xf>
    <xf numFmtId="0" fontId="17" fillId="0" borderId="0" xfId="0" applyFont="1" applyAlignment="1">
      <alignment horizontal="right" vertical="center"/>
    </xf>
    <xf numFmtId="0" fontId="4" fillId="0" borderId="0" xfId="0" applyFont="1" applyBorder="1" applyAlignment="1">
      <alignment vertical="center"/>
    </xf>
    <xf numFmtId="0" fontId="9" fillId="0" borderId="40" xfId="0" applyFont="1" applyBorder="1" applyAlignment="1">
      <alignment horizontal="center" vertical="center"/>
    </xf>
    <xf numFmtId="0" fontId="12" fillId="0" borderId="0" xfId="0" applyFont="1" applyBorder="1" applyAlignment="1">
      <alignment horizontal="distributed" vertical="center"/>
    </xf>
    <xf numFmtId="0" fontId="4" fillId="0" borderId="87" xfId="0" applyFont="1" applyBorder="1" applyAlignment="1">
      <alignment horizontal="center" vertical="center"/>
    </xf>
    <xf numFmtId="178" fontId="11" fillId="0" borderId="41" xfId="0" applyNumberFormat="1" applyFont="1" applyBorder="1" applyAlignment="1">
      <alignment vertical="center"/>
    </xf>
    <xf numFmtId="178" fontId="11" fillId="0" borderId="20" xfId="0" applyNumberFormat="1" applyFont="1" applyBorder="1" applyAlignment="1">
      <alignment vertical="center"/>
    </xf>
    <xf numFmtId="0" fontId="13" fillId="0" borderId="27" xfId="0" applyFont="1" applyBorder="1" applyAlignment="1">
      <alignment horizontal="center" vertical="center"/>
    </xf>
    <xf numFmtId="0" fontId="13" fillId="0" borderId="31" xfId="0" applyFont="1" applyBorder="1" applyAlignment="1">
      <alignment horizontal="center" vertical="center"/>
    </xf>
    <xf numFmtId="176" fontId="11" fillId="0" borderId="41" xfId="0" applyNumberFormat="1" applyFont="1" applyBorder="1" applyAlignment="1">
      <alignment vertical="center"/>
    </xf>
    <xf numFmtId="176" fontId="11" fillId="0" borderId="20" xfId="0" applyNumberFormat="1" applyFont="1" applyBorder="1" applyAlignment="1">
      <alignment vertical="center"/>
    </xf>
    <xf numFmtId="178" fontId="6" fillId="0" borderId="74" xfId="0" applyNumberFormat="1" applyFont="1" applyBorder="1" applyAlignment="1">
      <alignment horizontal="right" vertical="center"/>
    </xf>
    <xf numFmtId="178" fontId="6" fillId="0" borderId="70" xfId="0" applyNumberFormat="1" applyFont="1" applyBorder="1" applyAlignment="1">
      <alignment horizontal="right" vertical="center"/>
    </xf>
    <xf numFmtId="0" fontId="0" fillId="0" borderId="25" xfId="0" applyBorder="1" applyAlignment="1">
      <alignment vertical="center" wrapText="1"/>
    </xf>
    <xf numFmtId="0" fontId="0" fillId="0" borderId="24" xfId="0" applyBorder="1" applyAlignment="1">
      <alignment vertical="center"/>
    </xf>
    <xf numFmtId="0" fontId="0" fillId="0" borderId="0" xfId="0" applyAlignment="1">
      <alignment vertical="center"/>
    </xf>
    <xf numFmtId="0" fontId="16" fillId="0" borderId="0" xfId="0" applyFont="1" applyAlignment="1">
      <alignment vertical="center"/>
    </xf>
    <xf numFmtId="58" fontId="0" fillId="0" borderId="0" xfId="0" applyNumberFormat="1" applyAlignment="1" quotePrefix="1">
      <alignment vertical="center"/>
    </xf>
    <xf numFmtId="0" fontId="0" fillId="0" borderId="0" xfId="0" applyNumberFormat="1" applyAlignment="1">
      <alignment vertical="center"/>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4" fillId="0" borderId="3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176" fontId="13" fillId="0" borderId="25" xfId="0" applyNumberFormat="1" applyFont="1" applyBorder="1" applyAlignment="1">
      <alignment horizontal="right" vertical="center"/>
    </xf>
    <xf numFmtId="176" fontId="13" fillId="0" borderId="11" xfId="0" applyNumberFormat="1" applyFont="1" applyBorder="1" applyAlignment="1">
      <alignment horizontal="right"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7" fillId="0" borderId="0" xfId="0" applyFont="1" applyAlignment="1">
      <alignment horizontal="left" vertical="center"/>
    </xf>
    <xf numFmtId="0" fontId="9" fillId="0" borderId="77" xfId="0" applyFont="1" applyBorder="1" applyAlignment="1">
      <alignment horizontal="center" vertical="center"/>
    </xf>
    <xf numFmtId="0" fontId="9" fillId="0" borderId="88" xfId="0" applyFont="1" applyBorder="1" applyAlignment="1">
      <alignment horizontal="center" vertical="center"/>
    </xf>
    <xf numFmtId="0" fontId="9" fillId="0" borderId="33" xfId="0" applyFont="1" applyBorder="1" applyAlignment="1">
      <alignment horizontal="center" vertical="center"/>
    </xf>
    <xf numFmtId="0" fontId="9" fillId="0" borderId="15" xfId="0" applyFont="1" applyBorder="1" applyAlignment="1">
      <alignment horizontal="center" vertical="center"/>
    </xf>
    <xf numFmtId="0" fontId="12" fillId="0" borderId="0" xfId="0" applyFont="1" applyAlignment="1">
      <alignment horizontal="distributed" vertical="center"/>
    </xf>
    <xf numFmtId="0" fontId="13"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9" fillId="0" borderId="10" xfId="0" applyFont="1" applyBorder="1" applyAlignment="1">
      <alignment vertical="center"/>
    </xf>
    <xf numFmtId="0" fontId="0" fillId="0" borderId="0" xfId="0" applyBorder="1" applyAlignment="1">
      <alignment horizontal="center" vertical="center"/>
    </xf>
    <xf numFmtId="176" fontId="13" fillId="0" borderId="0" xfId="0" applyNumberFormat="1" applyFont="1" applyBorder="1" applyAlignment="1">
      <alignment vertical="center"/>
    </xf>
    <xf numFmtId="0" fontId="9" fillId="0" borderId="16" xfId="0" applyFont="1" applyBorder="1" applyAlignment="1">
      <alignment horizontal="center" vertical="center"/>
    </xf>
    <xf numFmtId="0" fontId="9" fillId="0" borderId="70" xfId="0" applyFont="1" applyBorder="1" applyAlignment="1">
      <alignment horizontal="center" vertical="center"/>
    </xf>
    <xf numFmtId="0" fontId="12" fillId="0" borderId="0" xfId="0" applyFont="1" applyAlignment="1">
      <alignment horizontal="center" vertical="center"/>
    </xf>
    <xf numFmtId="0" fontId="10"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1</xdr:row>
      <xdr:rowOff>9525</xdr:rowOff>
    </xdr:from>
    <xdr:to>
      <xdr:col>4</xdr:col>
      <xdr:colOff>457200</xdr:colOff>
      <xdr:row>3</xdr:row>
      <xdr:rowOff>0</xdr:rowOff>
    </xdr:to>
    <xdr:sp>
      <xdr:nvSpPr>
        <xdr:cNvPr id="1" name="AutoShape 1"/>
        <xdr:cNvSpPr>
          <a:spLocks/>
        </xdr:cNvSpPr>
      </xdr:nvSpPr>
      <xdr:spPr>
        <a:xfrm>
          <a:off x="2676525" y="266700"/>
          <a:ext cx="57150" cy="419100"/>
        </a:xfrm>
        <a:prstGeom prst="leftBracket">
          <a:avLst>
            <a:gd name="adj" fmla="val -417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1</xdr:row>
      <xdr:rowOff>0</xdr:rowOff>
    </xdr:from>
    <xdr:to>
      <xdr:col>8</xdr:col>
      <xdr:colOff>19050</xdr:colOff>
      <xdr:row>3</xdr:row>
      <xdr:rowOff>0</xdr:rowOff>
    </xdr:to>
    <xdr:sp>
      <xdr:nvSpPr>
        <xdr:cNvPr id="2" name="AutoShape 2"/>
        <xdr:cNvSpPr>
          <a:spLocks/>
        </xdr:cNvSpPr>
      </xdr:nvSpPr>
      <xdr:spPr>
        <a:xfrm>
          <a:off x="4572000" y="257175"/>
          <a:ext cx="66675" cy="428625"/>
        </a:xfrm>
        <a:prstGeom prst="rightBracket">
          <a:avLst>
            <a:gd name="adj" fmla="val -417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0</xdr:rowOff>
    </xdr:from>
    <xdr:to>
      <xdr:col>8</xdr:col>
      <xdr:colOff>0</xdr:colOff>
      <xdr:row>28</xdr:row>
      <xdr:rowOff>0</xdr:rowOff>
    </xdr:to>
    <xdr:sp>
      <xdr:nvSpPr>
        <xdr:cNvPr id="3" name="Line 5"/>
        <xdr:cNvSpPr>
          <a:spLocks/>
        </xdr:cNvSpPr>
      </xdr:nvSpPr>
      <xdr:spPr>
        <a:xfrm>
          <a:off x="4619625" y="905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514350</xdr:colOff>
      <xdr:row>8</xdr:row>
      <xdr:rowOff>219075</xdr:rowOff>
    </xdr:from>
    <xdr:to>
      <xdr:col>4</xdr:col>
      <xdr:colOff>542925</xdr:colOff>
      <xdr:row>10</xdr:row>
      <xdr:rowOff>0</xdr:rowOff>
    </xdr:to>
    <xdr:sp>
      <xdr:nvSpPr>
        <xdr:cNvPr id="4" name="Oval 11"/>
        <xdr:cNvSpPr>
          <a:spLocks/>
        </xdr:cNvSpPr>
      </xdr:nvSpPr>
      <xdr:spPr>
        <a:xfrm>
          <a:off x="2000250" y="2257425"/>
          <a:ext cx="81915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7</xdr:row>
      <xdr:rowOff>28575</xdr:rowOff>
    </xdr:from>
    <xdr:to>
      <xdr:col>3</xdr:col>
      <xdr:colOff>695325</xdr:colOff>
      <xdr:row>7</xdr:row>
      <xdr:rowOff>238125</xdr:rowOff>
    </xdr:to>
    <xdr:sp>
      <xdr:nvSpPr>
        <xdr:cNvPr id="5" name="Oval 12"/>
        <xdr:cNvSpPr>
          <a:spLocks/>
        </xdr:cNvSpPr>
      </xdr:nvSpPr>
      <xdr:spPr>
        <a:xfrm>
          <a:off x="1609725" y="1819275"/>
          <a:ext cx="5715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8</xdr:row>
      <xdr:rowOff>219075</xdr:rowOff>
    </xdr:from>
    <xdr:to>
      <xdr:col>8</xdr:col>
      <xdr:colOff>200025</xdr:colOff>
      <xdr:row>10</xdr:row>
      <xdr:rowOff>9525</xdr:rowOff>
    </xdr:to>
    <xdr:sp>
      <xdr:nvSpPr>
        <xdr:cNvPr id="6" name="Oval 16"/>
        <xdr:cNvSpPr>
          <a:spLocks/>
        </xdr:cNvSpPr>
      </xdr:nvSpPr>
      <xdr:spPr>
        <a:xfrm>
          <a:off x="3867150" y="2257425"/>
          <a:ext cx="952500" cy="285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20</xdr:row>
      <xdr:rowOff>1152525</xdr:rowOff>
    </xdr:from>
    <xdr:to>
      <xdr:col>10</xdr:col>
      <xdr:colOff>619125</xdr:colOff>
      <xdr:row>20</xdr:row>
      <xdr:rowOff>1600200</xdr:rowOff>
    </xdr:to>
    <xdr:sp>
      <xdr:nvSpPr>
        <xdr:cNvPr id="7" name="AutoShape 17"/>
        <xdr:cNvSpPr>
          <a:spLocks/>
        </xdr:cNvSpPr>
      </xdr:nvSpPr>
      <xdr:spPr>
        <a:xfrm>
          <a:off x="3971925" y="6219825"/>
          <a:ext cx="2705100" cy="447675"/>
        </a:xfrm>
        <a:prstGeom prst="wedgeRectCallout">
          <a:avLst>
            <a:gd name="adj1" fmla="val -70726"/>
            <a:gd name="adj2" fmla="val 225481"/>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氏名、単価、時間のみご記入ください。</a:t>
          </a:r>
        </a:p>
      </xdr:txBody>
    </xdr:sp>
    <xdr:clientData/>
  </xdr:twoCellAnchor>
  <xdr:twoCellAnchor>
    <xdr:from>
      <xdr:col>0</xdr:col>
      <xdr:colOff>76200</xdr:colOff>
      <xdr:row>19</xdr:row>
      <xdr:rowOff>38100</xdr:rowOff>
    </xdr:from>
    <xdr:to>
      <xdr:col>4</xdr:col>
      <xdr:colOff>123825</xdr:colOff>
      <xdr:row>20</xdr:row>
      <xdr:rowOff>647700</xdr:rowOff>
    </xdr:to>
    <xdr:sp>
      <xdr:nvSpPr>
        <xdr:cNvPr id="8" name="AutoShape 18"/>
        <xdr:cNvSpPr>
          <a:spLocks/>
        </xdr:cNvSpPr>
      </xdr:nvSpPr>
      <xdr:spPr>
        <a:xfrm>
          <a:off x="76200" y="4829175"/>
          <a:ext cx="2324100" cy="885825"/>
        </a:xfrm>
        <a:prstGeom prst="wedgeRectCallout">
          <a:avLst>
            <a:gd name="adj1" fmla="val 66592"/>
            <a:gd name="adj2" fmla="val 5760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月に提出いただいた開催計画の内容から開催日時・会場を変更する場合、変更内容を実施細案のこの欄に記入してください。</a:t>
          </a:r>
        </a:p>
      </xdr:txBody>
    </xdr:sp>
    <xdr:clientData/>
  </xdr:twoCellAnchor>
  <xdr:twoCellAnchor>
    <xdr:from>
      <xdr:col>15</xdr:col>
      <xdr:colOff>19050</xdr:colOff>
      <xdr:row>27</xdr:row>
      <xdr:rowOff>95250</xdr:rowOff>
    </xdr:from>
    <xdr:to>
      <xdr:col>17</xdr:col>
      <xdr:colOff>438150</xdr:colOff>
      <xdr:row>28</xdr:row>
      <xdr:rowOff>342900</xdr:rowOff>
    </xdr:to>
    <xdr:sp>
      <xdr:nvSpPr>
        <xdr:cNvPr id="9" name="四角形吹き出し 1"/>
        <xdr:cNvSpPr>
          <a:spLocks/>
        </xdr:cNvSpPr>
      </xdr:nvSpPr>
      <xdr:spPr>
        <a:xfrm>
          <a:off x="8982075" y="8772525"/>
          <a:ext cx="1790700" cy="628650"/>
        </a:xfrm>
        <a:prstGeom prst="wedgeRectCallout">
          <a:avLst>
            <a:gd name="adj1" fmla="val -151115"/>
            <a:gd name="adj2" fmla="val 24023"/>
          </a:avLst>
        </a:prstGeom>
        <a:solidFill>
          <a:srgbClr val="FFFFFF"/>
        </a:solid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平日　</a:t>
          </a:r>
          <a:r>
            <a:rPr lang="en-US" cap="none" sz="1200" b="0" i="0" u="none" baseline="0">
              <a:solidFill>
                <a:srgbClr val="000000"/>
              </a:solidFill>
            </a:rPr>
            <a:t>2000</a:t>
          </a:r>
          <a:r>
            <a:rPr lang="en-US" cap="none" sz="1200" b="0" i="0" u="none" baseline="0">
              <a:solidFill>
                <a:srgbClr val="000000"/>
              </a:solidFill>
              <a:latin typeface="ＭＳ Ｐゴシック"/>
              <a:ea typeface="ＭＳ Ｐゴシック"/>
              <a:cs typeface="ＭＳ Ｐゴシック"/>
            </a:rPr>
            <a:t>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土、日、祝日　</a:t>
          </a:r>
          <a:r>
            <a:rPr lang="en-US" cap="none" sz="1200" b="0" i="0" u="none" baseline="0">
              <a:solidFill>
                <a:srgbClr val="000000"/>
              </a:solidFill>
            </a:rPr>
            <a:t>3000</a:t>
          </a:r>
          <a:r>
            <a:rPr lang="en-US" cap="none" sz="1200" b="0" i="0" u="none" baseline="0">
              <a:solidFill>
                <a:srgbClr val="000000"/>
              </a:solidFill>
              <a:latin typeface="ＭＳ Ｐゴシック"/>
              <a:ea typeface="ＭＳ Ｐゴシック"/>
              <a:cs typeface="ＭＳ Ｐゴシック"/>
            </a:rPr>
            <a:t>円</a:t>
          </a:r>
        </a:p>
      </xdr:txBody>
    </xdr:sp>
    <xdr:clientData/>
  </xdr:twoCellAnchor>
  <xdr:twoCellAnchor>
    <xdr:from>
      <xdr:col>14</xdr:col>
      <xdr:colOff>400050</xdr:colOff>
      <xdr:row>29</xdr:row>
      <xdr:rowOff>285750</xdr:rowOff>
    </xdr:from>
    <xdr:to>
      <xdr:col>17</xdr:col>
      <xdr:colOff>657225</xdr:colOff>
      <xdr:row>30</xdr:row>
      <xdr:rowOff>257175</xdr:rowOff>
    </xdr:to>
    <xdr:sp>
      <xdr:nvSpPr>
        <xdr:cNvPr id="10" name="四角形吹き出し 2"/>
        <xdr:cNvSpPr>
          <a:spLocks/>
        </xdr:cNvSpPr>
      </xdr:nvSpPr>
      <xdr:spPr>
        <a:xfrm>
          <a:off x="8677275" y="9725025"/>
          <a:ext cx="2314575" cy="352425"/>
        </a:xfrm>
        <a:prstGeom prst="wedgeRectCallout">
          <a:avLst>
            <a:gd name="adj1" fmla="val -182518"/>
            <a:gd name="adj2" fmla="val -73592"/>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FF0000"/>
              </a:solidFill>
            </a:rPr>
            <a:t>1</a:t>
          </a:r>
          <a:r>
            <a:rPr lang="en-US" cap="none" sz="1200" b="0" i="0" u="none" baseline="0">
              <a:solidFill>
                <a:srgbClr val="FF0000"/>
              </a:solidFill>
              <a:latin typeface="ＭＳ Ｐゴシック"/>
              <a:ea typeface="ＭＳ Ｐゴシック"/>
              <a:cs typeface="ＭＳ Ｐゴシック"/>
            </a:rPr>
            <a:t>円単位は繰り上げて</a:t>
          </a:r>
          <a:r>
            <a:rPr lang="en-US" cap="none" sz="1200" b="0" i="0" u="none" baseline="0">
              <a:solidFill>
                <a:srgbClr val="000000"/>
              </a:solidFill>
              <a:latin typeface="ＭＳ Ｐゴシック"/>
              <a:ea typeface="ＭＳ Ｐゴシック"/>
              <a:cs typeface="ＭＳ Ｐゴシック"/>
            </a:rPr>
            <a:t>ください。</a:t>
          </a:r>
        </a:p>
      </xdr:txBody>
    </xdr:sp>
    <xdr:clientData/>
  </xdr:twoCellAnchor>
  <xdr:twoCellAnchor>
    <xdr:from>
      <xdr:col>14</xdr:col>
      <xdr:colOff>57150</xdr:colOff>
      <xdr:row>30</xdr:row>
      <xdr:rowOff>561975</xdr:rowOff>
    </xdr:from>
    <xdr:to>
      <xdr:col>17</xdr:col>
      <xdr:colOff>657225</xdr:colOff>
      <xdr:row>33</xdr:row>
      <xdr:rowOff>95250</xdr:rowOff>
    </xdr:to>
    <xdr:sp>
      <xdr:nvSpPr>
        <xdr:cNvPr id="11" name="四角形吹き出し 1"/>
        <xdr:cNvSpPr>
          <a:spLocks/>
        </xdr:cNvSpPr>
      </xdr:nvSpPr>
      <xdr:spPr>
        <a:xfrm>
          <a:off x="8334375" y="10382250"/>
          <a:ext cx="2657475" cy="1362075"/>
        </a:xfrm>
        <a:prstGeom prst="wedgeRectCallout">
          <a:avLst>
            <a:gd name="adj1" fmla="val -159652"/>
            <a:gd name="adj2" fmla="val -67449"/>
          </a:avLst>
        </a:prstGeom>
        <a:solidFill>
          <a:srgbClr val="FFFFFF"/>
        </a:solidFill>
        <a:ln w="12700" cmpd="sng">
          <a:solidFill>
            <a:srgbClr val="000000"/>
          </a:solidFill>
          <a:headEnd type="none"/>
          <a:tailEnd type="none"/>
        </a:ln>
      </xdr:spPr>
      <xdr:txBody>
        <a:bodyPr vertOverflow="clip" wrap="square" anchor="ctr"/>
        <a:p>
          <a:pPr algn="l">
            <a:defRPr/>
          </a:pPr>
          <a:r>
            <a:rPr lang="en-US" cap="none" sz="1200" b="0" i="0" u="none" baseline="0">
              <a:solidFill>
                <a:srgbClr val="FF0000"/>
              </a:solidFill>
              <a:latin typeface="ＭＳ Ｐゴシック"/>
              <a:ea typeface="ＭＳ Ｐゴシック"/>
              <a:cs typeface="ＭＳ Ｐゴシック"/>
            </a:rPr>
            <a:t>購入物品の単価、個数は必ずご記入ください。</a:t>
          </a:r>
          <a:r>
            <a:rPr lang="en-US" cap="none" sz="1200" b="0" i="0" u="none" baseline="0">
              <a:solidFill>
                <a:srgbClr val="FF0000"/>
              </a:solidFill>
            </a:rPr>
            <a:t>
</a:t>
          </a:r>
          <a:r>
            <a:rPr lang="en-US" cap="none" sz="1200" b="0" i="0" u="none" baseline="0">
              <a:solidFill>
                <a:srgbClr val="000000"/>
              </a:solidFill>
              <a:latin typeface="ＭＳ Ｐゴシック"/>
              <a:ea typeface="ＭＳ Ｐゴシック"/>
              <a:cs typeface="ＭＳ Ｐゴシック"/>
            </a:rPr>
            <a:t>種類が多く、記入スペースが足りない場合は、「別紙参照」として購入物品の単価と個数を確認できる書類を併せてご提出ください。</a:t>
          </a:r>
        </a:p>
      </xdr:txBody>
    </xdr:sp>
    <xdr:clientData/>
  </xdr:twoCellAnchor>
  <xdr:twoCellAnchor>
    <xdr:from>
      <xdr:col>12</xdr:col>
      <xdr:colOff>180975</xdr:colOff>
      <xdr:row>22</xdr:row>
      <xdr:rowOff>247650</xdr:rowOff>
    </xdr:from>
    <xdr:to>
      <xdr:col>17</xdr:col>
      <xdr:colOff>619125</xdr:colOff>
      <xdr:row>26</xdr:row>
      <xdr:rowOff>247650</xdr:rowOff>
    </xdr:to>
    <xdr:sp>
      <xdr:nvSpPr>
        <xdr:cNvPr id="12" name="AutoShape 17"/>
        <xdr:cNvSpPr>
          <a:spLocks/>
        </xdr:cNvSpPr>
      </xdr:nvSpPr>
      <xdr:spPr>
        <a:xfrm>
          <a:off x="7334250" y="7315200"/>
          <a:ext cx="3619500" cy="1228725"/>
        </a:xfrm>
        <a:prstGeom prst="wedgeRectCallout">
          <a:avLst>
            <a:gd name="adj1" fmla="val -152537"/>
            <a:gd name="adj2" fmla="val 16212"/>
          </a:avLst>
        </a:prstGeom>
        <a:solidFill>
          <a:srgbClr val="FFFFFF"/>
        </a:solidFill>
        <a:ln w="9525" cmpd="sng">
          <a:solidFill>
            <a:srgbClr val="000000"/>
          </a:solidFill>
          <a:headEnd type="none"/>
          <a:tailEnd type="none"/>
        </a:ln>
      </xdr:spPr>
      <xdr:txBody>
        <a:bodyPr vertOverflow="clip" wrap="square" lIns="36000" tIns="18288" rIns="36000" bIns="18288" anchor="ctr"/>
        <a:p>
          <a:pPr algn="l">
            <a:defRPr/>
          </a:pPr>
          <a:r>
            <a:rPr lang="en-US" cap="none" sz="1100" b="0" i="0" u="none" baseline="0">
              <a:solidFill>
                <a:srgbClr val="FF0000"/>
              </a:solidFill>
              <a:latin typeface="ＭＳ Ｐゴシック"/>
              <a:ea typeface="ＭＳ Ｐゴシック"/>
              <a:cs typeface="ＭＳ Ｐゴシック"/>
            </a:rPr>
            <a:t>割増しを適用する場合、その内容を記載してください。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本例では、</a:t>
          </a:r>
          <a:r>
            <a:rPr lang="en-US" cap="none" sz="1100" b="0" i="0" u="none" baseline="0">
              <a:solidFill>
                <a:srgbClr val="000000"/>
              </a:solidFill>
              <a:latin typeface="ＭＳ Ｐゴシック"/>
              <a:ea typeface="ＭＳ Ｐゴシック"/>
              <a:cs typeface="ＭＳ Ｐゴシック"/>
            </a:rPr>
            <a:t>2 </a:t>
          </a:r>
          <a:r>
            <a:rPr lang="en-US" cap="none" sz="1100" b="0" i="0" u="none" baseline="0">
              <a:solidFill>
                <a:srgbClr val="000000"/>
              </a:solidFill>
              <a:latin typeface="ＭＳ Ｐゴシック"/>
              <a:ea typeface="ＭＳ Ｐゴシック"/>
              <a:cs typeface="ＭＳ Ｐゴシック"/>
            </a:rPr>
            <a:t>時間の講習に対して、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参加人数割増しにより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 </a:t>
          </a:r>
          <a:r>
            <a:rPr lang="en-US" cap="none" sz="1100" b="0" i="0" u="none" baseline="0">
              <a:solidFill>
                <a:srgbClr val="000000"/>
              </a:solidFill>
              <a:latin typeface="ＭＳ Ｐゴシック"/>
              <a:ea typeface="ＭＳ Ｐゴシック"/>
              <a:cs typeface="ＭＳ Ｐゴシック"/>
            </a:rPr>
            <a:t>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0.5  = 1 </a:t>
          </a:r>
          <a:r>
            <a:rPr lang="en-US" cap="none" sz="1100" b="0" i="0" u="none" baseline="0">
              <a:solidFill>
                <a:srgbClr val="000000"/>
              </a:solidFill>
              <a:latin typeface="ＭＳ Ｐゴシック"/>
              <a:ea typeface="ＭＳ Ｐゴシック"/>
              <a:cs typeface="ＭＳ Ｐゴシック"/>
            </a:rPr>
            <a:t>時間を加算、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さらに遠隔地割増しにより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 </a:t>
          </a:r>
          <a:r>
            <a:rPr lang="en-US" cap="none" sz="1100" b="0" i="0" u="none" baseline="0">
              <a:solidFill>
                <a:srgbClr val="000000"/>
              </a:solidFill>
              <a:latin typeface="ＭＳ Ｐゴシック"/>
              <a:ea typeface="ＭＳ Ｐゴシック"/>
              <a:cs typeface="ＭＳ Ｐゴシック"/>
            </a:rPr>
            <a:t>時間を加算し、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計</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時間分の報償費を支給しています。</a:t>
          </a:r>
        </a:p>
      </xdr:txBody>
    </xdr:sp>
    <xdr:clientData/>
  </xdr:twoCellAnchor>
  <xdr:twoCellAnchor>
    <xdr:from>
      <xdr:col>12</xdr:col>
      <xdr:colOff>190500</xdr:colOff>
      <xdr:row>20</xdr:row>
      <xdr:rowOff>1143000</xdr:rowOff>
    </xdr:from>
    <xdr:to>
      <xdr:col>17</xdr:col>
      <xdr:colOff>609600</xdr:colOff>
      <xdr:row>21</xdr:row>
      <xdr:rowOff>19050</xdr:rowOff>
    </xdr:to>
    <xdr:sp>
      <xdr:nvSpPr>
        <xdr:cNvPr id="13" name="AutoShape 17"/>
        <xdr:cNvSpPr>
          <a:spLocks/>
        </xdr:cNvSpPr>
      </xdr:nvSpPr>
      <xdr:spPr>
        <a:xfrm>
          <a:off x="7343775" y="6210300"/>
          <a:ext cx="3600450" cy="628650"/>
        </a:xfrm>
        <a:prstGeom prst="wedgeRectCallout">
          <a:avLst>
            <a:gd name="adj1" fmla="val -87481"/>
            <a:gd name="adj2" fmla="val 169342"/>
          </a:avLst>
        </a:prstGeom>
        <a:solidFill>
          <a:srgbClr val="FFFFFF"/>
        </a:solidFill>
        <a:ln w="9525" cmpd="sng">
          <a:solidFill>
            <a:srgbClr val="000000"/>
          </a:solidFill>
          <a:headEnd type="none"/>
          <a:tailEnd type="none"/>
        </a:ln>
      </xdr:spPr>
      <xdr:txBody>
        <a:bodyPr vertOverflow="clip" wrap="square" lIns="144000" tIns="18288" rIns="144000" bIns="18288" anchor="ctr"/>
        <a:p>
          <a:pPr algn="l">
            <a:defRPr/>
          </a:pPr>
          <a:r>
            <a:rPr lang="en-US" cap="none" sz="1200" b="0" i="0" u="none" baseline="0">
              <a:solidFill>
                <a:srgbClr val="FF0000"/>
              </a:solidFill>
              <a:latin typeface="ＭＳ Ｐゴシック"/>
              <a:ea typeface="ＭＳ Ｐゴシック"/>
              <a:cs typeface="ＭＳ Ｐゴシック"/>
            </a:rPr>
            <a:t>法人への支払いのため源泉徴収を行わない場合</a:t>
          </a:r>
          <a:r>
            <a:rPr lang="en-US" cap="none" sz="1200" b="0" i="0" u="none" baseline="0">
              <a:solidFill>
                <a:srgbClr val="000000"/>
              </a:solidFill>
              <a:latin typeface="ＭＳ Ｐゴシック"/>
              <a:ea typeface="ＭＳ Ｐゴシック"/>
              <a:cs typeface="ＭＳ Ｐゴシック"/>
            </a:rPr>
            <a:t>は、「</a:t>
          </a:r>
          <a:r>
            <a:rPr lang="en-US" cap="none" sz="1200" b="0" i="0" u="none" baseline="0">
              <a:solidFill>
                <a:srgbClr val="000000"/>
              </a:solidFill>
            </a:rPr>
            <a:t>0</a:t>
          </a:r>
          <a:r>
            <a:rPr lang="en-US" cap="none" sz="1200" b="0" i="0" u="none" baseline="0">
              <a:solidFill>
                <a:srgbClr val="000000"/>
              </a:solidFill>
              <a:latin typeface="ＭＳ Ｐゴシック"/>
              <a:ea typeface="ＭＳ Ｐゴシック"/>
              <a:cs typeface="ＭＳ Ｐゴシック"/>
            </a:rPr>
            <a:t>」に書き換えてください。</a:t>
          </a:r>
        </a:p>
      </xdr:txBody>
    </xdr:sp>
    <xdr:clientData/>
  </xdr:twoCellAnchor>
  <xdr:twoCellAnchor>
    <xdr:from>
      <xdr:col>9</xdr:col>
      <xdr:colOff>561975</xdr:colOff>
      <xdr:row>8</xdr:row>
      <xdr:rowOff>219075</xdr:rowOff>
    </xdr:from>
    <xdr:to>
      <xdr:col>10</xdr:col>
      <xdr:colOff>609600</xdr:colOff>
      <xdr:row>9</xdr:row>
      <xdr:rowOff>247650</xdr:rowOff>
    </xdr:to>
    <xdr:sp>
      <xdr:nvSpPr>
        <xdr:cNvPr id="14" name="Oval 16"/>
        <xdr:cNvSpPr>
          <a:spLocks/>
        </xdr:cNvSpPr>
      </xdr:nvSpPr>
      <xdr:spPr>
        <a:xfrm>
          <a:off x="5867400" y="2257425"/>
          <a:ext cx="80010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xdr:row>
      <xdr:rowOff>0</xdr:rowOff>
    </xdr:from>
    <xdr:to>
      <xdr:col>14</xdr:col>
      <xdr:colOff>561975</xdr:colOff>
      <xdr:row>10</xdr:row>
      <xdr:rowOff>28575</xdr:rowOff>
    </xdr:to>
    <xdr:sp>
      <xdr:nvSpPr>
        <xdr:cNvPr id="15" name="Oval 16"/>
        <xdr:cNvSpPr>
          <a:spLocks/>
        </xdr:cNvSpPr>
      </xdr:nvSpPr>
      <xdr:spPr>
        <a:xfrm>
          <a:off x="8020050" y="2286000"/>
          <a:ext cx="81915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1</xdr:row>
      <xdr:rowOff>9525</xdr:rowOff>
    </xdr:from>
    <xdr:to>
      <xdr:col>4</xdr:col>
      <xdr:colOff>457200</xdr:colOff>
      <xdr:row>3</xdr:row>
      <xdr:rowOff>0</xdr:rowOff>
    </xdr:to>
    <xdr:sp>
      <xdr:nvSpPr>
        <xdr:cNvPr id="1" name="AutoShape 1"/>
        <xdr:cNvSpPr>
          <a:spLocks/>
        </xdr:cNvSpPr>
      </xdr:nvSpPr>
      <xdr:spPr>
        <a:xfrm>
          <a:off x="2676525" y="266700"/>
          <a:ext cx="57150" cy="419100"/>
        </a:xfrm>
        <a:prstGeom prst="leftBracket">
          <a:avLst>
            <a:gd name="adj" fmla="val -417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1</xdr:row>
      <xdr:rowOff>0</xdr:rowOff>
    </xdr:from>
    <xdr:to>
      <xdr:col>8</xdr:col>
      <xdr:colOff>19050</xdr:colOff>
      <xdr:row>3</xdr:row>
      <xdr:rowOff>0</xdr:rowOff>
    </xdr:to>
    <xdr:sp>
      <xdr:nvSpPr>
        <xdr:cNvPr id="2" name="AutoShape 2"/>
        <xdr:cNvSpPr>
          <a:spLocks/>
        </xdr:cNvSpPr>
      </xdr:nvSpPr>
      <xdr:spPr>
        <a:xfrm>
          <a:off x="4572000" y="257175"/>
          <a:ext cx="66675" cy="428625"/>
        </a:xfrm>
        <a:prstGeom prst="rightBracket">
          <a:avLst>
            <a:gd name="adj" fmla="val -417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0</xdr:rowOff>
    </xdr:from>
    <xdr:to>
      <xdr:col>8</xdr:col>
      <xdr:colOff>0</xdr:colOff>
      <xdr:row>28</xdr:row>
      <xdr:rowOff>0</xdr:rowOff>
    </xdr:to>
    <xdr:sp>
      <xdr:nvSpPr>
        <xdr:cNvPr id="3" name="Line 4"/>
        <xdr:cNvSpPr>
          <a:spLocks/>
        </xdr:cNvSpPr>
      </xdr:nvSpPr>
      <xdr:spPr>
        <a:xfrm>
          <a:off x="4619625" y="905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476250</xdr:colOff>
      <xdr:row>7</xdr:row>
      <xdr:rowOff>19050</xdr:rowOff>
    </xdr:from>
    <xdr:to>
      <xdr:col>4</xdr:col>
      <xdr:colOff>257175</xdr:colOff>
      <xdr:row>7</xdr:row>
      <xdr:rowOff>219075</xdr:rowOff>
    </xdr:to>
    <xdr:sp>
      <xdr:nvSpPr>
        <xdr:cNvPr id="4" name="Oval 6"/>
        <xdr:cNvSpPr>
          <a:spLocks/>
        </xdr:cNvSpPr>
      </xdr:nvSpPr>
      <xdr:spPr>
        <a:xfrm>
          <a:off x="1962150" y="1809750"/>
          <a:ext cx="5715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20</xdr:row>
      <xdr:rowOff>161925</xdr:rowOff>
    </xdr:from>
    <xdr:to>
      <xdr:col>9</xdr:col>
      <xdr:colOff>533400</xdr:colOff>
      <xdr:row>20</xdr:row>
      <xdr:rowOff>1371600</xdr:rowOff>
    </xdr:to>
    <xdr:sp>
      <xdr:nvSpPr>
        <xdr:cNvPr id="5" name="角丸四角形吹き出し 1"/>
        <xdr:cNvSpPr>
          <a:spLocks/>
        </xdr:cNvSpPr>
      </xdr:nvSpPr>
      <xdr:spPr>
        <a:xfrm>
          <a:off x="3267075" y="5229225"/>
          <a:ext cx="2743200" cy="1209675"/>
        </a:xfrm>
        <a:prstGeom prst="wedgeRoundRectCallout">
          <a:avLst>
            <a:gd name="adj1" fmla="val -35578"/>
            <a:gd name="adj2" fmla="val 137726"/>
          </a:avLst>
        </a:prstGeom>
        <a:solidFill>
          <a:srgbClr val="FFFFFF"/>
        </a:solidFill>
        <a:ln w="12700" cmpd="sng">
          <a:solidFill>
            <a:srgbClr val="70AD47"/>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氏名、単価、時間のみ記入してください。</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（総支給額、源泉徴収税額、支払額は自動計算されます。）</a:t>
          </a:r>
        </a:p>
      </xdr:txBody>
    </xdr:sp>
    <xdr:clientData/>
  </xdr:twoCellAnchor>
  <xdr:twoCellAnchor>
    <xdr:from>
      <xdr:col>12</xdr:col>
      <xdr:colOff>247650</xdr:colOff>
      <xdr:row>28</xdr:row>
      <xdr:rowOff>152400</xdr:rowOff>
    </xdr:from>
    <xdr:to>
      <xdr:col>17</xdr:col>
      <xdr:colOff>19050</xdr:colOff>
      <xdr:row>29</xdr:row>
      <xdr:rowOff>114300</xdr:rowOff>
    </xdr:to>
    <xdr:sp>
      <xdr:nvSpPr>
        <xdr:cNvPr id="6" name="角丸四角形吹き出し 2"/>
        <xdr:cNvSpPr>
          <a:spLocks/>
        </xdr:cNvSpPr>
      </xdr:nvSpPr>
      <xdr:spPr>
        <a:xfrm>
          <a:off x="7572375" y="9210675"/>
          <a:ext cx="2952750" cy="342900"/>
        </a:xfrm>
        <a:prstGeom prst="wedgeRoundRectCallout">
          <a:avLst>
            <a:gd name="adj1" fmla="val -104143"/>
            <a:gd name="adj2" fmla="val 52129"/>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FF0000"/>
              </a:solidFill>
            </a:rPr>
            <a:t>1</a:t>
          </a:r>
          <a:r>
            <a:rPr lang="en-US" cap="none" sz="1200" b="0" i="0" u="none" baseline="0">
              <a:solidFill>
                <a:srgbClr val="FF0000"/>
              </a:solidFill>
              <a:latin typeface="ＭＳ Ｐゴシック"/>
              <a:ea typeface="ＭＳ Ｐゴシック"/>
              <a:cs typeface="ＭＳ Ｐゴシック"/>
            </a:rPr>
            <a:t>円単位は繰り上げて</a:t>
          </a:r>
          <a:r>
            <a:rPr lang="en-US" cap="none" sz="1200" b="0" i="0" u="none" baseline="0">
              <a:solidFill>
                <a:srgbClr val="000000"/>
              </a:solidFill>
              <a:latin typeface="ＭＳ Ｐゴシック"/>
              <a:ea typeface="ＭＳ Ｐゴシック"/>
              <a:cs typeface="ＭＳ Ｐゴシック"/>
            </a:rPr>
            <a:t>計算してください。</a:t>
          </a:r>
          <a:r>
            <a:rPr lang="en-US" cap="none" sz="1200" b="0" i="0" u="none" baseline="0">
              <a:solidFill>
                <a:srgbClr val="000000"/>
              </a:solidFill>
            </a:rPr>
            <a:t>
</a:t>
          </a:r>
        </a:p>
      </xdr:txBody>
    </xdr:sp>
    <xdr:clientData/>
  </xdr:twoCellAnchor>
  <xdr:twoCellAnchor>
    <xdr:from>
      <xdr:col>12</xdr:col>
      <xdr:colOff>171450</xdr:colOff>
      <xdr:row>30</xdr:row>
      <xdr:rowOff>342900</xdr:rowOff>
    </xdr:from>
    <xdr:to>
      <xdr:col>17</xdr:col>
      <xdr:colOff>200025</xdr:colOff>
      <xdr:row>33</xdr:row>
      <xdr:rowOff>104775</xdr:rowOff>
    </xdr:to>
    <xdr:sp>
      <xdr:nvSpPr>
        <xdr:cNvPr id="7" name="角丸四角形吹き出し 1"/>
        <xdr:cNvSpPr>
          <a:spLocks/>
        </xdr:cNvSpPr>
      </xdr:nvSpPr>
      <xdr:spPr>
        <a:xfrm>
          <a:off x="7496175" y="10163175"/>
          <a:ext cx="3209925" cy="1590675"/>
        </a:xfrm>
        <a:prstGeom prst="wedgeRoundRectCallout">
          <a:avLst>
            <a:gd name="adj1" fmla="val -97324"/>
            <a:gd name="adj2" fmla="val -45513"/>
          </a:avLst>
        </a:prstGeom>
        <a:solidFill>
          <a:srgbClr val="FFFFFF"/>
        </a:solidFill>
        <a:ln w="12700" cmpd="sng">
          <a:solidFill>
            <a:srgbClr val="70AD47"/>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購入物品の単価、個数は必ずご記入ください。</a:t>
          </a:r>
          <a:r>
            <a:rPr lang="en-US" cap="none" sz="1400" b="0" i="0" u="none" baseline="0">
              <a:solidFill>
                <a:srgbClr val="FF0000"/>
              </a:solidFill>
            </a:rPr>
            <a:t>
</a:t>
          </a:r>
          <a:r>
            <a:rPr lang="en-US" cap="none" sz="1400" b="0" i="0" u="none" baseline="0">
              <a:solidFill>
                <a:srgbClr val="000000"/>
              </a:solidFill>
              <a:latin typeface="ＭＳ Ｐゴシック"/>
              <a:ea typeface="ＭＳ Ｐゴシック"/>
              <a:cs typeface="ＭＳ Ｐゴシック"/>
            </a:rPr>
            <a:t>種類が多く、記入スペースが足りない場合は、「別紙参照」として購入物品の単価と個数を確認できる書類を併せてご提出ください。</a:t>
          </a:r>
        </a:p>
      </xdr:txBody>
    </xdr:sp>
    <xdr:clientData/>
  </xdr:twoCellAnchor>
  <xdr:twoCellAnchor>
    <xdr:from>
      <xdr:col>9</xdr:col>
      <xdr:colOff>685800</xdr:colOff>
      <xdr:row>19</xdr:row>
      <xdr:rowOff>209550</xdr:rowOff>
    </xdr:from>
    <xdr:to>
      <xdr:col>16</xdr:col>
      <xdr:colOff>533400</xdr:colOff>
      <xdr:row>20</xdr:row>
      <xdr:rowOff>1114425</xdr:rowOff>
    </xdr:to>
    <xdr:sp>
      <xdr:nvSpPr>
        <xdr:cNvPr id="8" name="角丸四角形吹き出し 1"/>
        <xdr:cNvSpPr>
          <a:spLocks/>
        </xdr:cNvSpPr>
      </xdr:nvSpPr>
      <xdr:spPr>
        <a:xfrm>
          <a:off x="6162675" y="5000625"/>
          <a:ext cx="4191000" cy="1181100"/>
        </a:xfrm>
        <a:prstGeom prst="wedgeRoundRectCallout">
          <a:avLst>
            <a:gd name="adj1" fmla="val -70638"/>
            <a:gd name="adj2" fmla="val 159819"/>
          </a:avLst>
        </a:prstGeom>
        <a:solidFill>
          <a:srgbClr val="FFFFFF"/>
        </a:solidFill>
        <a:ln w="12700" cmpd="sng">
          <a:solidFill>
            <a:srgbClr val="70AD47"/>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同一人に対する</a:t>
          </a:r>
          <a:r>
            <a:rPr lang="en-US" cap="none" sz="1400" b="0" i="0" u="none" baseline="0">
              <a:solidFill>
                <a:srgbClr val="FF0000"/>
              </a:solidFill>
              <a:latin typeface="ＭＳ Ｐゴシック"/>
              <a:ea typeface="ＭＳ Ｐゴシック"/>
              <a:cs typeface="ＭＳ Ｐゴシック"/>
            </a:rPr>
            <a:t>その年中の</a:t>
          </a:r>
          <a:r>
            <a:rPr lang="en-US" cap="none" sz="1400" b="0" i="0" u="none" baseline="0">
              <a:solidFill>
                <a:srgbClr val="FF0000"/>
              </a:solidFill>
              <a:latin typeface="ＭＳ Ｐゴシック"/>
              <a:ea typeface="ＭＳ Ｐゴシック"/>
              <a:cs typeface="ＭＳ Ｐゴシック"/>
            </a:rPr>
            <a:t>「総支給額」欄</a:t>
          </a:r>
          <a:r>
            <a:rPr lang="en-US" cap="none" sz="1400" b="0" i="0" u="none" baseline="0">
              <a:solidFill>
                <a:srgbClr val="FF0000"/>
              </a:solidFill>
              <a:latin typeface="ＭＳ Ｐゴシック"/>
              <a:ea typeface="ＭＳ Ｐゴシック"/>
              <a:cs typeface="ＭＳ Ｐゴシック"/>
            </a:rPr>
            <a:t>の</a:t>
          </a:r>
          <a:r>
            <a:rPr lang="en-US" cap="none" sz="1400" b="0" i="0" u="none" baseline="0">
              <a:solidFill>
                <a:srgbClr val="FF0000"/>
              </a:solidFill>
              <a:latin typeface="ＭＳ Ｐゴシック"/>
              <a:ea typeface="ＭＳ Ｐゴシック"/>
              <a:cs typeface="ＭＳ Ｐゴシック"/>
            </a:rPr>
            <a:t>金額の</a:t>
          </a:r>
          <a:r>
            <a:rPr lang="en-US" cap="none" sz="1400" b="0" i="0" u="none" baseline="0">
              <a:solidFill>
                <a:srgbClr val="FF0000"/>
              </a:solidFill>
              <a:latin typeface="ＭＳ Ｐゴシック"/>
              <a:ea typeface="ＭＳ Ｐゴシック"/>
              <a:cs typeface="ＭＳ Ｐゴシック"/>
            </a:rPr>
            <a:t>合計</a:t>
          </a:r>
          <a:r>
            <a:rPr lang="en-US" cap="none" sz="1400" b="0" i="0" u="none" baseline="0">
              <a:solidFill>
                <a:srgbClr val="000000"/>
              </a:solidFill>
              <a:latin typeface="ＭＳ Ｐゴシック"/>
              <a:ea typeface="ＭＳ Ｐゴシック"/>
              <a:cs typeface="ＭＳ Ｐゴシック"/>
            </a:rPr>
            <a:t>が</a:t>
          </a:r>
          <a:r>
            <a:rPr lang="en-US" cap="none" sz="1400" b="0" i="0" u="none" baseline="0">
              <a:solidFill>
                <a:srgbClr val="000000"/>
              </a:solidFill>
            </a:rPr>
            <a:t>50,000</a:t>
          </a:r>
          <a:r>
            <a:rPr lang="en-US" cap="none" sz="1400" b="0" i="0" u="none" baseline="0">
              <a:solidFill>
                <a:srgbClr val="000000"/>
              </a:solidFill>
              <a:latin typeface="ＭＳ Ｐゴシック"/>
              <a:ea typeface="ＭＳ Ｐゴシック"/>
              <a:cs typeface="ＭＳ Ｐゴシック"/>
            </a:rPr>
            <a:t>円</a:t>
          </a:r>
          <a:r>
            <a:rPr lang="en-US" cap="none" sz="1400" b="0" i="0" u="none" baseline="0">
              <a:solidFill>
                <a:srgbClr val="000000"/>
              </a:solidFill>
              <a:latin typeface="ＭＳ Ｐゴシック"/>
              <a:ea typeface="ＭＳ Ｐゴシック"/>
              <a:cs typeface="ＭＳ Ｐゴシック"/>
            </a:rPr>
            <a:t>を超える場合、受領者に対しマイナンバーの確認をさせていただきますこと予めご了承ください。</a:t>
          </a:r>
        </a:p>
      </xdr:txBody>
    </xdr:sp>
    <xdr:clientData/>
  </xdr:twoCellAnchor>
  <xdr:twoCellAnchor>
    <xdr:from>
      <xdr:col>10</xdr:col>
      <xdr:colOff>276225</xdr:colOff>
      <xdr:row>23</xdr:row>
      <xdr:rowOff>85725</xdr:rowOff>
    </xdr:from>
    <xdr:to>
      <xdr:col>17</xdr:col>
      <xdr:colOff>323850</xdr:colOff>
      <xdr:row>28</xdr:row>
      <xdr:rowOff>47625</xdr:rowOff>
    </xdr:to>
    <xdr:sp>
      <xdr:nvSpPr>
        <xdr:cNvPr id="9" name="角丸四角形吹き出し 1"/>
        <xdr:cNvSpPr>
          <a:spLocks/>
        </xdr:cNvSpPr>
      </xdr:nvSpPr>
      <xdr:spPr>
        <a:xfrm>
          <a:off x="6505575" y="7458075"/>
          <a:ext cx="4324350" cy="1647825"/>
        </a:xfrm>
        <a:prstGeom prst="wedgeRoundRectCallout">
          <a:avLst>
            <a:gd name="adj1" fmla="val -118962"/>
            <a:gd name="adj2" fmla="val -5263"/>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200" b="0" i="0" u="none" baseline="0">
              <a:solidFill>
                <a:srgbClr val="FF0000"/>
              </a:solidFill>
              <a:latin typeface="ＭＳ Ｐゴシック"/>
              <a:ea typeface="ＭＳ Ｐゴシック"/>
              <a:cs typeface="ＭＳ Ｐゴシック"/>
            </a:rPr>
            <a:t>割増しを適用する場合、その内容を記載してください。</a:t>
          </a:r>
          <a:r>
            <a:rPr lang="en-US" cap="none" sz="1200" b="0" i="0" u="none" baseline="0">
              <a:solidFill>
                <a:srgbClr val="FF0000"/>
              </a:solidFill>
            </a:rPr>
            <a:t>
</a:t>
          </a:r>
          <a:r>
            <a:rPr lang="en-US" cap="none" sz="1200" b="0" i="0" u="none" baseline="0">
              <a:solidFill>
                <a:srgbClr val="000000"/>
              </a:solidFill>
              <a:latin typeface="ＭＳ Ｐゴシック"/>
              <a:ea typeface="ＭＳ Ｐゴシック"/>
              <a:cs typeface="ＭＳ Ｐゴシック"/>
            </a:rPr>
            <a:t>本例では、</a:t>
          </a:r>
          <a:r>
            <a:rPr lang="en-US" cap="none" sz="1200" b="0" i="0" u="none" baseline="0">
              <a:solidFill>
                <a:srgbClr val="000000"/>
              </a:solidFill>
            </a:rPr>
            <a:t>2 </a:t>
          </a:r>
          <a:r>
            <a:rPr lang="en-US" cap="none" sz="1200" b="0" i="0" u="none" baseline="0">
              <a:solidFill>
                <a:srgbClr val="000000"/>
              </a:solidFill>
              <a:latin typeface="ＭＳ Ｐゴシック"/>
              <a:ea typeface="ＭＳ Ｐゴシック"/>
              <a:cs typeface="ＭＳ Ｐゴシック"/>
            </a:rPr>
            <a:t>時間</a:t>
          </a:r>
          <a:r>
            <a:rPr lang="en-US" cap="none" sz="1200" b="0" i="0" u="none" baseline="0">
              <a:solidFill>
                <a:srgbClr val="000000"/>
              </a:solidFill>
              <a:latin typeface="ＭＳ Ｐゴシック"/>
              <a:ea typeface="ＭＳ Ｐゴシック"/>
              <a:cs typeface="ＭＳ Ｐゴシック"/>
            </a:rPr>
            <a:t>の講習</a:t>
          </a:r>
          <a:r>
            <a:rPr lang="en-US" cap="none" sz="1200" b="0" i="0" u="none" baseline="0">
              <a:solidFill>
                <a:srgbClr val="000000"/>
              </a:solidFill>
              <a:latin typeface="ＭＳ Ｐゴシック"/>
              <a:ea typeface="ＭＳ Ｐゴシック"/>
              <a:cs typeface="ＭＳ Ｐゴシック"/>
            </a:rPr>
            <a:t>に対して、</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参加人数割増しにより</a:t>
          </a:r>
          <a:r>
            <a:rPr lang="en-US" cap="none" sz="1200" b="0" i="0" u="none" baseline="0">
              <a:solidFill>
                <a:srgbClr val="000000"/>
              </a:solidFill>
            </a:rPr>
            <a:t> </a:t>
          </a:r>
          <a:r>
            <a:rPr lang="en-US" cap="none" sz="1200" b="0" i="0" u="none" baseline="0">
              <a:solidFill>
                <a:srgbClr val="000000"/>
              </a:solidFill>
            </a:rPr>
            <a:t>2 </a:t>
          </a:r>
          <a:r>
            <a:rPr lang="en-US" cap="none" sz="1200" b="0" i="0" u="none" baseline="0">
              <a:solidFill>
                <a:srgbClr val="000000"/>
              </a:solidFill>
              <a:latin typeface="ＭＳ Ｐゴシック"/>
              <a:ea typeface="ＭＳ Ｐゴシック"/>
              <a:cs typeface="ＭＳ Ｐゴシック"/>
            </a:rPr>
            <a:t>時間</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0.5  = 1 </a:t>
          </a:r>
          <a:r>
            <a:rPr lang="en-US" cap="none" sz="1200" b="0" i="0" u="none" baseline="0">
              <a:solidFill>
                <a:srgbClr val="000000"/>
              </a:solidFill>
              <a:latin typeface="ＭＳ Ｐゴシック"/>
              <a:ea typeface="ＭＳ Ｐゴシック"/>
              <a:cs typeface="ＭＳ Ｐゴシック"/>
            </a:rPr>
            <a:t>時間を加算、</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さらに</a:t>
          </a:r>
          <a:r>
            <a:rPr lang="en-US" cap="none" sz="1200" b="0" i="0" u="none" baseline="0">
              <a:solidFill>
                <a:srgbClr val="000000"/>
              </a:solidFill>
              <a:latin typeface="ＭＳ Ｐゴシック"/>
              <a:ea typeface="ＭＳ Ｐゴシック"/>
              <a:cs typeface="ＭＳ Ｐゴシック"/>
            </a:rPr>
            <a:t>遠隔地割増しにより</a:t>
          </a:r>
          <a:r>
            <a:rPr lang="en-US" cap="none" sz="1200" b="0" i="0" u="none" baseline="0">
              <a:solidFill>
                <a:srgbClr val="000000"/>
              </a:solidFill>
            </a:rPr>
            <a:t> </a:t>
          </a:r>
          <a:r>
            <a:rPr lang="en-US" cap="none" sz="1200" b="0" i="0" u="none" baseline="0">
              <a:solidFill>
                <a:srgbClr val="000000"/>
              </a:solidFill>
            </a:rPr>
            <a:t>1 </a:t>
          </a:r>
          <a:r>
            <a:rPr lang="en-US" cap="none" sz="1200" b="0" i="0" u="none" baseline="0">
              <a:solidFill>
                <a:srgbClr val="000000"/>
              </a:solidFill>
              <a:latin typeface="ＭＳ Ｐゴシック"/>
              <a:ea typeface="ＭＳ Ｐゴシック"/>
              <a:cs typeface="ＭＳ Ｐゴシック"/>
            </a:rPr>
            <a:t>時間を加算し、</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計</a:t>
          </a:r>
          <a:r>
            <a:rPr lang="en-US" cap="none" sz="1200" b="0" i="0" u="none" baseline="0">
              <a:solidFill>
                <a:srgbClr val="000000"/>
              </a:solidFill>
            </a:rPr>
            <a:t> 4 </a:t>
          </a:r>
          <a:r>
            <a:rPr lang="en-US" cap="none" sz="1200" b="0" i="0" u="none" baseline="0">
              <a:solidFill>
                <a:srgbClr val="000000"/>
              </a:solidFill>
              <a:latin typeface="ＭＳ Ｐゴシック"/>
              <a:ea typeface="ＭＳ Ｐゴシック"/>
              <a:cs typeface="ＭＳ Ｐゴシック"/>
            </a:rPr>
            <a:t>時間分の報償費を支給しています。</a:t>
          </a:r>
        </a:p>
      </xdr:txBody>
    </xdr:sp>
    <xdr:clientData/>
  </xdr:twoCellAnchor>
  <xdr:twoCellAnchor>
    <xdr:from>
      <xdr:col>10</xdr:col>
      <xdr:colOff>847725</xdr:colOff>
      <xdr:row>20</xdr:row>
      <xdr:rowOff>1543050</xdr:rowOff>
    </xdr:from>
    <xdr:to>
      <xdr:col>17</xdr:col>
      <xdr:colOff>342900</xdr:colOff>
      <xdr:row>22</xdr:row>
      <xdr:rowOff>266700</xdr:rowOff>
    </xdr:to>
    <xdr:sp>
      <xdr:nvSpPr>
        <xdr:cNvPr id="10" name="角丸四角形吹き出し 1"/>
        <xdr:cNvSpPr>
          <a:spLocks/>
        </xdr:cNvSpPr>
      </xdr:nvSpPr>
      <xdr:spPr>
        <a:xfrm>
          <a:off x="7077075" y="6610350"/>
          <a:ext cx="3771900" cy="723900"/>
        </a:xfrm>
        <a:prstGeom prst="wedgeRoundRectCallout">
          <a:avLst>
            <a:gd name="adj1" fmla="val -77425"/>
            <a:gd name="adj2" fmla="val 75157"/>
          </a:avLst>
        </a:prstGeom>
        <a:solidFill>
          <a:srgbClr val="FFFFFF"/>
        </a:solidFill>
        <a:ln w="12700" cmpd="sng">
          <a:solidFill>
            <a:srgbClr val="70AD47"/>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法人への支払いのため源泉徴収を行わない場合</a:t>
          </a:r>
          <a:r>
            <a:rPr lang="en-US" cap="none" sz="1400" b="0" i="0" u="none" baseline="0">
              <a:solidFill>
                <a:srgbClr val="000000"/>
              </a:solidFill>
              <a:latin typeface="ＭＳ Ｐゴシック"/>
              <a:ea typeface="ＭＳ Ｐゴシック"/>
              <a:cs typeface="ＭＳ Ｐゴシック"/>
            </a:rPr>
            <a:t>は、「</a:t>
          </a:r>
          <a:r>
            <a:rPr lang="en-US" cap="none" sz="1400" b="0" i="0" u="none" baseline="0">
              <a:solidFill>
                <a:srgbClr val="000000"/>
              </a:solidFill>
            </a:rPr>
            <a:t>0</a:t>
          </a:r>
          <a:r>
            <a:rPr lang="en-US" cap="none" sz="1400" b="0" i="0" u="none" baseline="0">
              <a:solidFill>
                <a:srgbClr val="000000"/>
              </a:solidFill>
              <a:latin typeface="ＭＳ Ｐゴシック"/>
              <a:ea typeface="ＭＳ Ｐゴシック"/>
              <a:cs typeface="ＭＳ Ｐゴシック"/>
            </a:rPr>
            <a:t>」に書き換えてください。</a:t>
          </a:r>
        </a:p>
      </xdr:txBody>
    </xdr:sp>
    <xdr:clientData/>
  </xdr:twoCellAnchor>
  <xdr:twoCellAnchor>
    <xdr:from>
      <xdr:col>3</xdr:col>
      <xdr:colOff>609600</xdr:colOff>
      <xdr:row>8</xdr:row>
      <xdr:rowOff>247650</xdr:rowOff>
    </xdr:from>
    <xdr:to>
      <xdr:col>4</xdr:col>
      <xdr:colOff>638175</xdr:colOff>
      <xdr:row>10</xdr:row>
      <xdr:rowOff>19050</xdr:rowOff>
    </xdr:to>
    <xdr:sp>
      <xdr:nvSpPr>
        <xdr:cNvPr id="11" name="Oval 11"/>
        <xdr:cNvSpPr>
          <a:spLocks/>
        </xdr:cNvSpPr>
      </xdr:nvSpPr>
      <xdr:spPr>
        <a:xfrm>
          <a:off x="2095500" y="2286000"/>
          <a:ext cx="81915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8</xdr:row>
      <xdr:rowOff>247650</xdr:rowOff>
    </xdr:from>
    <xdr:to>
      <xdr:col>8</xdr:col>
      <xdr:colOff>304800</xdr:colOff>
      <xdr:row>10</xdr:row>
      <xdr:rowOff>28575</xdr:rowOff>
    </xdr:to>
    <xdr:sp>
      <xdr:nvSpPr>
        <xdr:cNvPr id="12" name="Oval 16"/>
        <xdr:cNvSpPr>
          <a:spLocks/>
        </xdr:cNvSpPr>
      </xdr:nvSpPr>
      <xdr:spPr>
        <a:xfrm>
          <a:off x="3962400" y="2286000"/>
          <a:ext cx="962025"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476250</xdr:colOff>
      <xdr:row>8</xdr:row>
      <xdr:rowOff>228600</xdr:rowOff>
    </xdr:from>
    <xdr:to>
      <xdr:col>10</xdr:col>
      <xdr:colOff>533400</xdr:colOff>
      <xdr:row>10</xdr:row>
      <xdr:rowOff>9525</xdr:rowOff>
    </xdr:to>
    <xdr:sp>
      <xdr:nvSpPr>
        <xdr:cNvPr id="13" name="Oval 16"/>
        <xdr:cNvSpPr>
          <a:spLocks/>
        </xdr:cNvSpPr>
      </xdr:nvSpPr>
      <xdr:spPr>
        <a:xfrm>
          <a:off x="5953125" y="2266950"/>
          <a:ext cx="809625"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15</xdr:col>
      <xdr:colOff>133350</xdr:colOff>
      <xdr:row>10</xdr:row>
      <xdr:rowOff>19050</xdr:rowOff>
    </xdr:to>
    <xdr:sp>
      <xdr:nvSpPr>
        <xdr:cNvPr id="14" name="Oval 16"/>
        <xdr:cNvSpPr>
          <a:spLocks/>
        </xdr:cNvSpPr>
      </xdr:nvSpPr>
      <xdr:spPr>
        <a:xfrm>
          <a:off x="8448675" y="2286000"/>
          <a:ext cx="81915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5</xdr:col>
      <xdr:colOff>247650</xdr:colOff>
      <xdr:row>5</xdr:row>
      <xdr:rowOff>0</xdr:rowOff>
    </xdr:to>
    <xdr:sp>
      <xdr:nvSpPr>
        <xdr:cNvPr id="1" name="Line 3"/>
        <xdr:cNvSpPr>
          <a:spLocks/>
        </xdr:cNvSpPr>
      </xdr:nvSpPr>
      <xdr:spPr>
        <a:xfrm>
          <a:off x="0" y="1390650"/>
          <a:ext cx="805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1038225</xdr:colOff>
      <xdr:row>5</xdr:row>
      <xdr:rowOff>295275</xdr:rowOff>
    </xdr:from>
    <xdr:to>
      <xdr:col>2</xdr:col>
      <xdr:colOff>2219325</xdr:colOff>
      <xdr:row>7</xdr:row>
      <xdr:rowOff>114300</xdr:rowOff>
    </xdr:to>
    <xdr:sp>
      <xdr:nvSpPr>
        <xdr:cNvPr id="2" name="AutoShape 4"/>
        <xdr:cNvSpPr>
          <a:spLocks/>
        </xdr:cNvSpPr>
      </xdr:nvSpPr>
      <xdr:spPr>
        <a:xfrm>
          <a:off x="2190750" y="1685925"/>
          <a:ext cx="2724150" cy="838200"/>
        </a:xfrm>
        <a:prstGeom prst="wedgeRoundRectCallout">
          <a:avLst>
            <a:gd name="adj1" fmla="val 67736"/>
            <a:gd name="adj2" fmla="val 109152"/>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【東京都分担金</a:t>
          </a:r>
          <a:r>
            <a:rPr lang="en-US" cap="none" sz="1600" b="1" i="0" u="none" baseline="0">
              <a:solidFill>
                <a:srgbClr val="000000"/>
              </a:solidFill>
              <a:latin typeface="ＭＳ Ｐゴシック"/>
              <a:ea typeface="ＭＳ Ｐゴシック"/>
              <a:cs typeface="ＭＳ Ｐゴシック"/>
            </a:rPr>
            <a:t>A</a:t>
          </a:r>
          <a:r>
            <a:rPr lang="en-US" cap="none" sz="1600" b="1" i="0" u="none" baseline="0">
              <a:solidFill>
                <a:srgbClr val="000000"/>
              </a:solidFill>
              <a:latin typeface="ＭＳ Ｐゴシック"/>
              <a:ea typeface="ＭＳ Ｐゴシック"/>
              <a:cs typeface="ＭＳ Ｐゴシック"/>
            </a:rPr>
            <a:t>】報告書＊</a:t>
          </a:r>
          <a:r>
            <a:rPr lang="en-US" cap="none" sz="1600" b="1" i="0" u="none" baseline="0">
              <a:solidFill>
                <a:srgbClr val="000000"/>
              </a:solidFill>
              <a:latin typeface="ＭＳ Ｐゴシック"/>
              <a:ea typeface="ＭＳ Ｐゴシック"/>
              <a:cs typeface="ＭＳ Ｐゴシック"/>
            </a:rPr>
            <a:t>1</a:t>
          </a:r>
          <a:r>
            <a:rPr lang="en-US" cap="none" sz="1600" b="1" i="0" u="none" baseline="0">
              <a:solidFill>
                <a:srgbClr val="000000"/>
              </a:solidFill>
              <a:latin typeface="ＭＳ Ｐゴシック"/>
              <a:ea typeface="ＭＳ Ｐゴシック"/>
              <a:cs typeface="ＭＳ Ｐゴシック"/>
            </a:rPr>
            <a:t>　グリーンの欄の合計金額をご記入ください。</a:t>
          </a:r>
        </a:p>
      </xdr:txBody>
    </xdr:sp>
    <xdr:clientData/>
  </xdr:twoCellAnchor>
  <xdr:twoCellAnchor>
    <xdr:from>
      <xdr:col>6</xdr:col>
      <xdr:colOff>295275</xdr:colOff>
      <xdr:row>6</xdr:row>
      <xdr:rowOff>228600</xdr:rowOff>
    </xdr:from>
    <xdr:to>
      <xdr:col>10</xdr:col>
      <xdr:colOff>142875</xdr:colOff>
      <xdr:row>7</xdr:row>
      <xdr:rowOff>276225</xdr:rowOff>
    </xdr:to>
    <xdr:sp>
      <xdr:nvSpPr>
        <xdr:cNvPr id="3" name="角丸四角形吹き出し 1"/>
        <xdr:cNvSpPr>
          <a:spLocks/>
        </xdr:cNvSpPr>
      </xdr:nvSpPr>
      <xdr:spPr>
        <a:xfrm>
          <a:off x="9477375" y="2047875"/>
          <a:ext cx="2590800" cy="638175"/>
        </a:xfrm>
        <a:prstGeom prst="wedgeRoundRectCallout">
          <a:avLst>
            <a:gd name="adj1" fmla="val -120300"/>
            <a:gd name="adj2" fmla="val 101467"/>
          </a:avLst>
        </a:prstGeom>
        <a:solidFill>
          <a:srgbClr val="FFFFFF"/>
        </a:solidFill>
        <a:ln w="12700" cmpd="sng">
          <a:solidFill>
            <a:srgbClr val="70AD47"/>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報告書＊</a:t>
          </a:r>
          <a:r>
            <a:rPr lang="en-US" cap="none" sz="1400" b="1" i="0" u="none" baseline="0">
              <a:solidFill>
                <a:srgbClr val="000000"/>
              </a:solidFill>
            </a:rPr>
            <a:t>2</a:t>
          </a:r>
          <a:r>
            <a:rPr lang="en-US" cap="none" sz="1400" b="1" i="0" u="none" baseline="0">
              <a:solidFill>
                <a:srgbClr val="000000"/>
              </a:solidFill>
              <a:latin typeface="ＭＳ Ｐゴシック"/>
              <a:ea typeface="ＭＳ Ｐゴシック"/>
              <a:cs typeface="ＭＳ Ｐゴシック"/>
            </a:rPr>
            <a:t>　イエローの欄の合計金額をご記入ください。</a:t>
          </a:r>
        </a:p>
      </xdr:txBody>
    </xdr:sp>
    <xdr:clientData/>
  </xdr:twoCellAnchor>
  <xdr:twoCellAnchor>
    <xdr:from>
      <xdr:col>5</xdr:col>
      <xdr:colOff>1323975</xdr:colOff>
      <xdr:row>3</xdr:row>
      <xdr:rowOff>257175</xdr:rowOff>
    </xdr:from>
    <xdr:to>
      <xdr:col>9</xdr:col>
      <xdr:colOff>485775</xdr:colOff>
      <xdr:row>5</xdr:row>
      <xdr:rowOff>314325</xdr:rowOff>
    </xdr:to>
    <xdr:sp>
      <xdr:nvSpPr>
        <xdr:cNvPr id="4" name="角丸四角形吹き出し 2"/>
        <xdr:cNvSpPr>
          <a:spLocks/>
        </xdr:cNvSpPr>
      </xdr:nvSpPr>
      <xdr:spPr>
        <a:xfrm>
          <a:off x="9134475" y="962025"/>
          <a:ext cx="2590800" cy="742950"/>
        </a:xfrm>
        <a:prstGeom prst="wedgeRoundRectCallout">
          <a:avLst>
            <a:gd name="adj1" fmla="val -156620"/>
            <a:gd name="adj2" fmla="val 156527"/>
          </a:avLst>
        </a:prstGeom>
        <a:solidFill>
          <a:srgbClr val="FFFFFF"/>
        </a:solidFill>
        <a:ln w="12700" cmpd="sng">
          <a:solidFill>
            <a:srgbClr val="70AD47"/>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実際に振り込まれた金額を記入してください。</a:t>
          </a:r>
          <a:r>
            <a:rPr lang="en-US" cap="none" sz="1600" b="1" i="0" u="none" baseline="0">
              <a:solidFill>
                <a:srgbClr val="000000"/>
              </a:solidFill>
            </a:rPr>
            <a:t>
</a:t>
          </a:r>
          <a:r>
            <a:rPr lang="en-US" cap="none" sz="1100" b="0" i="0" u="none" baseline="0">
              <a:solidFill>
                <a:srgbClr val="000000"/>
              </a:solidFill>
            </a:rPr>
            <a:t>
</a:t>
          </a:r>
        </a:p>
      </xdr:txBody>
    </xdr:sp>
    <xdr:clientData/>
  </xdr:twoCellAnchor>
  <xdr:twoCellAnchor>
    <xdr:from>
      <xdr:col>4</xdr:col>
      <xdr:colOff>0</xdr:colOff>
      <xdr:row>20</xdr:row>
      <xdr:rowOff>0</xdr:rowOff>
    </xdr:from>
    <xdr:to>
      <xdr:col>5</xdr:col>
      <xdr:colOff>1200150</xdr:colOff>
      <xdr:row>23</xdr:row>
      <xdr:rowOff>142875</xdr:rowOff>
    </xdr:to>
    <xdr:sp>
      <xdr:nvSpPr>
        <xdr:cNvPr id="5" name="角丸四角形吹き出し 1"/>
        <xdr:cNvSpPr>
          <a:spLocks/>
        </xdr:cNvSpPr>
      </xdr:nvSpPr>
      <xdr:spPr>
        <a:xfrm>
          <a:off x="6438900" y="6972300"/>
          <a:ext cx="2571750" cy="657225"/>
        </a:xfrm>
        <a:prstGeom prst="wedgeRoundRectCallout">
          <a:avLst>
            <a:gd name="adj1" fmla="val -79333"/>
            <a:gd name="adj2" fmla="val -153078"/>
          </a:avLst>
        </a:prstGeom>
        <a:solidFill>
          <a:srgbClr val="FFFFFF"/>
        </a:solidFill>
        <a:ln w="12700" cmpd="sng">
          <a:solidFill>
            <a:srgbClr val="70AD47"/>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この金額（残額）を戻入していただきます。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638175</xdr:colOff>
      <xdr:row>19</xdr:row>
      <xdr:rowOff>47625</xdr:rowOff>
    </xdr:from>
    <xdr:to>
      <xdr:col>5</xdr:col>
      <xdr:colOff>219075</xdr:colOff>
      <xdr:row>22</xdr:row>
      <xdr:rowOff>247650</xdr:rowOff>
    </xdr:to>
    <xdr:sp>
      <xdr:nvSpPr>
        <xdr:cNvPr id="1" name="AutoShape 1"/>
        <xdr:cNvSpPr>
          <a:spLocks/>
        </xdr:cNvSpPr>
      </xdr:nvSpPr>
      <xdr:spPr>
        <a:xfrm>
          <a:off x="3752850" y="3933825"/>
          <a:ext cx="1038225" cy="800100"/>
        </a:xfrm>
        <a:prstGeom prst="wedgeRoundRectCallout">
          <a:avLst>
            <a:gd name="adj1" fmla="val -65597"/>
            <a:gd name="adj2" fmla="val 3928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出発地の起点は所属高校の最寄り駅</a:t>
          </a:r>
        </a:p>
      </xdr:txBody>
    </xdr:sp>
    <xdr:clientData/>
  </xdr:twoCellAnchor>
  <xdr:twoCellAnchor>
    <xdr:from>
      <xdr:col>7</xdr:col>
      <xdr:colOff>171450</xdr:colOff>
      <xdr:row>21</xdr:row>
      <xdr:rowOff>57150</xdr:rowOff>
    </xdr:from>
    <xdr:to>
      <xdr:col>10</xdr:col>
      <xdr:colOff>381000</xdr:colOff>
      <xdr:row>22</xdr:row>
      <xdr:rowOff>381000</xdr:rowOff>
    </xdr:to>
    <xdr:sp>
      <xdr:nvSpPr>
        <xdr:cNvPr id="2" name="角丸四角形吹き出し 1"/>
        <xdr:cNvSpPr>
          <a:spLocks/>
        </xdr:cNvSpPr>
      </xdr:nvSpPr>
      <xdr:spPr>
        <a:xfrm>
          <a:off x="6200775" y="4295775"/>
          <a:ext cx="2114550" cy="571500"/>
        </a:xfrm>
        <a:prstGeom prst="wedgeRoundRectCallout">
          <a:avLst>
            <a:gd name="adj1" fmla="val -140203"/>
            <a:gd name="adj2" fmla="val 80935"/>
          </a:avLst>
        </a:prstGeom>
        <a:solidFill>
          <a:srgbClr val="FFFFFF"/>
        </a:solidFill>
        <a:ln w="12700" cmpd="sng">
          <a:solidFill>
            <a:srgbClr val="70AD47"/>
          </a:solidFill>
          <a:headEnd type="none"/>
          <a:tailEnd type="none"/>
        </a:ln>
      </xdr:spPr>
      <xdr:txBody>
        <a:bodyPr vertOverflow="clip" wrap="square"/>
        <a:p>
          <a:pPr algn="l">
            <a:defRPr/>
          </a:pPr>
          <a:r>
            <a:rPr lang="en-US" cap="none" sz="1100" b="1" i="0" u="none" baseline="0">
              <a:solidFill>
                <a:srgbClr val="FF0000"/>
              </a:solidFill>
            </a:rPr>
            <a:t>1</a:t>
          </a:r>
          <a:r>
            <a:rPr lang="en-US" cap="none" sz="1100" b="1" i="0" u="none" baseline="0">
              <a:solidFill>
                <a:srgbClr val="FF0000"/>
              </a:solidFill>
              <a:latin typeface="ＭＳ Ｐゴシック"/>
              <a:ea typeface="ＭＳ Ｐゴシック"/>
              <a:cs typeface="ＭＳ Ｐゴシック"/>
            </a:rPr>
            <a:t>円単位</a:t>
          </a:r>
          <a:r>
            <a:rPr lang="en-US" cap="none" sz="1100" b="0" i="0" u="none" baseline="0">
              <a:solidFill>
                <a:srgbClr val="000000"/>
              </a:solidFill>
              <a:latin typeface="ＭＳ Ｐゴシック"/>
              <a:ea typeface="ＭＳ Ｐゴシック"/>
              <a:cs typeface="ＭＳ Ｐゴシック"/>
            </a:rPr>
            <a:t>は繰り上げて支給してください。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20</xdr:row>
      <xdr:rowOff>9525</xdr:rowOff>
    </xdr:from>
    <xdr:to>
      <xdr:col>5</xdr:col>
      <xdr:colOff>409575</xdr:colOff>
      <xdr:row>23</xdr:row>
      <xdr:rowOff>161925</xdr:rowOff>
    </xdr:to>
    <xdr:sp>
      <xdr:nvSpPr>
        <xdr:cNvPr id="1" name="AutoShape 1"/>
        <xdr:cNvSpPr>
          <a:spLocks/>
        </xdr:cNvSpPr>
      </xdr:nvSpPr>
      <xdr:spPr>
        <a:xfrm>
          <a:off x="742950" y="4819650"/>
          <a:ext cx="3581400" cy="647700"/>
        </a:xfrm>
        <a:prstGeom prst="wedgeRoundRectCallout">
          <a:avLst>
            <a:gd name="adj1" fmla="val -39361"/>
            <a:gd name="adj2" fmla="val 75712"/>
          </a:avLst>
        </a:prstGeom>
        <a:solidFill>
          <a:srgbClr val="FFF2CC"/>
        </a:solidFill>
        <a:ln w="9525" cmpd="sng">
          <a:solidFill>
            <a:srgbClr val="000000"/>
          </a:solidFill>
          <a:headEnd type="none"/>
          <a:tailEnd type="none"/>
        </a:ln>
      </xdr:spPr>
      <xdr:txBody>
        <a:bodyPr vertOverflow="clip" wrap="square" lIns="27432" tIns="18288" rIns="0" bIns="18288" anchor="ctr"/>
        <a:p>
          <a:pPr algn="l">
            <a:defRPr/>
          </a:pPr>
          <a:r>
            <a:rPr lang="en-US" cap="none" sz="1100" b="1" i="0" u="none" baseline="0">
              <a:solidFill>
                <a:srgbClr val="FF0000"/>
              </a:solidFill>
              <a:latin typeface="ＭＳ Ｐゴシック"/>
              <a:ea typeface="ＭＳ Ｐゴシック"/>
              <a:cs typeface="ＭＳ Ｐゴシック"/>
            </a:rPr>
            <a:t>この受領日の翌月</a:t>
          </a:r>
          <a:r>
            <a:rPr lang="en-US" cap="none" sz="1100" b="1" i="0" u="none" baseline="0">
              <a:solidFill>
                <a:srgbClr val="FF0000"/>
              </a:solidFill>
              <a:latin typeface="ＭＳ Ｐゴシック"/>
              <a:ea typeface="ＭＳ Ｐゴシック"/>
              <a:cs typeface="ＭＳ Ｐゴシック"/>
            </a:rPr>
            <a:t>10</a:t>
          </a:r>
          <a:r>
            <a:rPr lang="en-US" cap="none" sz="1100" b="1" i="0" u="none" baseline="0">
              <a:solidFill>
                <a:srgbClr val="FF0000"/>
              </a:solidFill>
              <a:latin typeface="ＭＳ Ｐゴシック"/>
              <a:ea typeface="ＭＳ Ｐゴシック"/>
              <a:cs typeface="ＭＳ Ｐゴシック"/>
            </a:rPr>
            <a:t>日までに源泉徴収税を納税する必要がありますので、</a:t>
          </a:r>
          <a:r>
            <a:rPr lang="en-US" cap="none" sz="1100" b="1" i="0" u="sng" baseline="0">
              <a:solidFill>
                <a:srgbClr val="FF0000"/>
              </a:solidFill>
              <a:latin typeface="ＭＳ Ｐゴシック"/>
              <a:ea typeface="ＭＳ Ｐゴシック"/>
              <a:cs typeface="ＭＳ Ｐゴシック"/>
            </a:rPr>
            <a:t>受領日の翌月</a:t>
          </a:r>
          <a:r>
            <a:rPr lang="en-US" cap="none" sz="1100" b="1" i="0" u="sng" baseline="0">
              <a:solidFill>
                <a:srgbClr val="FF0000"/>
              </a:solidFill>
              <a:latin typeface="ＭＳ Ｐゴシック"/>
              <a:ea typeface="ＭＳ Ｐゴシック"/>
              <a:cs typeface="ＭＳ Ｐゴシック"/>
            </a:rPr>
            <a:t>5</a:t>
          </a:r>
          <a:r>
            <a:rPr lang="en-US" cap="none" sz="1100" b="1" i="0" u="sng" baseline="0">
              <a:solidFill>
                <a:srgbClr val="FF0000"/>
              </a:solidFill>
              <a:latin typeface="ＭＳ Ｐゴシック"/>
              <a:ea typeface="ＭＳ Ｐゴシック"/>
              <a:cs typeface="ＭＳ Ｐゴシック"/>
            </a:rPr>
            <a:t>日</a:t>
          </a:r>
          <a:r>
            <a:rPr lang="en-US" cap="none" sz="1100" b="1" i="0" u="none" baseline="0">
              <a:solidFill>
                <a:srgbClr val="FF0000"/>
              </a:solidFill>
              <a:latin typeface="ＭＳ Ｐゴシック"/>
              <a:ea typeface="ＭＳ Ｐゴシック"/>
              <a:cs typeface="ＭＳ Ｐゴシック"/>
            </a:rPr>
            <a:t>までに本領収証をご提出ください</a:t>
          </a:r>
        </a:p>
      </xdr:txBody>
    </xdr:sp>
    <xdr:clientData/>
  </xdr:twoCellAnchor>
  <xdr:twoCellAnchor>
    <xdr:from>
      <xdr:col>3</xdr:col>
      <xdr:colOff>581025</xdr:colOff>
      <xdr:row>9</xdr:row>
      <xdr:rowOff>200025</xdr:rowOff>
    </xdr:from>
    <xdr:to>
      <xdr:col>6</xdr:col>
      <xdr:colOff>38100</xdr:colOff>
      <xdr:row>12</xdr:row>
      <xdr:rowOff>238125</xdr:rowOff>
    </xdr:to>
    <xdr:sp>
      <xdr:nvSpPr>
        <xdr:cNvPr id="2" name="四角形吹き出し 1"/>
        <xdr:cNvSpPr>
          <a:spLocks/>
        </xdr:cNvSpPr>
      </xdr:nvSpPr>
      <xdr:spPr>
        <a:xfrm>
          <a:off x="3257550" y="2638425"/>
          <a:ext cx="1619250" cy="561975"/>
        </a:xfrm>
        <a:prstGeom prst="wedgeRectCallout">
          <a:avLst>
            <a:gd name="adj1" fmla="val -27449"/>
            <a:gd name="adj2" fmla="val 142106"/>
          </a:avLst>
        </a:prstGeom>
        <a:solidFill>
          <a:srgbClr val="FFFFFF"/>
        </a:solidFill>
        <a:ln w="12700" cmpd="sng">
          <a:solidFill>
            <a:srgbClr val="70AD47"/>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報告書の</a:t>
          </a:r>
          <a:r>
            <a:rPr lang="en-US" cap="none" sz="1100" b="1" i="0" u="none" baseline="0">
              <a:solidFill>
                <a:srgbClr val="FF0000"/>
              </a:solidFill>
              <a:latin typeface="ＭＳ Ｐゴシック"/>
              <a:ea typeface="ＭＳ Ｐゴシック"/>
              <a:cs typeface="ＭＳ Ｐゴシック"/>
            </a:rPr>
            <a:t>総支給額</a:t>
          </a:r>
          <a:r>
            <a:rPr lang="en-US" cap="none" sz="1100" b="0" i="0" u="none" baseline="0">
              <a:solidFill>
                <a:srgbClr val="000000"/>
              </a:solidFill>
              <a:latin typeface="ＭＳ Ｐゴシック"/>
              <a:ea typeface="ＭＳ Ｐゴシック"/>
              <a:cs typeface="ＭＳ Ｐゴシック"/>
            </a:rPr>
            <a:t>を記入してください。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104775</xdr:rowOff>
    </xdr:from>
    <xdr:to>
      <xdr:col>7</xdr:col>
      <xdr:colOff>152400</xdr:colOff>
      <xdr:row>2</xdr:row>
      <xdr:rowOff>1123950</xdr:rowOff>
    </xdr:to>
    <xdr:sp>
      <xdr:nvSpPr>
        <xdr:cNvPr id="1" name="テキスト ボックス 1"/>
        <xdr:cNvSpPr txBox="1">
          <a:spLocks noChangeArrowheads="1"/>
        </xdr:cNvSpPr>
      </xdr:nvSpPr>
      <xdr:spPr>
        <a:xfrm>
          <a:off x="304800" y="447675"/>
          <a:ext cx="5810250" cy="100965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報償費の領収証は、一般的には支払先の様式で発行されるものと思われますが、こちらの様式に記入・押印いただいたものをご提出いただいても構いません。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T37"/>
  <sheetViews>
    <sheetView zoomScale="75" zoomScaleNormal="75" zoomScaleSheetLayoutView="85" zoomScalePageLayoutView="0" workbookViewId="0" topLeftCell="A22">
      <selection activeCell="D32" sqref="D32:J32"/>
    </sheetView>
  </sheetViews>
  <sheetFormatPr defaultColWidth="9.00390625" defaultRowHeight="13.5"/>
  <cols>
    <col min="1" max="1" width="5.25390625" style="0" customWidth="1"/>
    <col min="2" max="2" width="4.625" style="0" customWidth="1"/>
    <col min="3" max="3" width="9.625" style="0" customWidth="1"/>
    <col min="4" max="4" width="10.375" style="0" customWidth="1"/>
    <col min="5" max="5" width="10.00390625" style="0" customWidth="1"/>
    <col min="6" max="6" width="10.50390625" style="0" customWidth="1"/>
    <col min="7" max="7" width="5.625" style="0" customWidth="1"/>
    <col min="8" max="8" width="4.625" style="0" customWidth="1"/>
    <col min="10" max="10" width="9.875" style="0" customWidth="1"/>
    <col min="11" max="11" width="11.50390625" style="0" customWidth="1"/>
    <col min="12" max="12" width="2.875" style="0" customWidth="1"/>
    <col min="13" max="13" width="11.375" style="0" customWidth="1"/>
    <col min="14" max="14" width="3.375" style="0" customWidth="1"/>
  </cols>
  <sheetData>
    <row r="1" spans="1:11" ht="20.25" customHeight="1">
      <c r="A1" s="21" t="s">
        <v>50</v>
      </c>
      <c r="E1" t="s">
        <v>51</v>
      </c>
      <c r="I1" s="1"/>
      <c r="J1" s="186" t="s">
        <v>174</v>
      </c>
      <c r="K1" s="186"/>
    </row>
    <row r="2" spans="1:11" ht="17.25">
      <c r="A2" s="7" t="s">
        <v>173</v>
      </c>
      <c r="B2" s="7"/>
      <c r="C2" s="7"/>
      <c r="D2" s="7"/>
      <c r="E2" s="7"/>
      <c r="F2" s="8" t="s">
        <v>150</v>
      </c>
      <c r="G2" s="60"/>
      <c r="H2" s="187" t="s">
        <v>72</v>
      </c>
      <c r="I2" s="187"/>
      <c r="J2" s="187"/>
      <c r="K2" s="188"/>
    </row>
    <row r="3" spans="1:10" ht="16.5" customHeight="1">
      <c r="A3" s="7" t="s">
        <v>58</v>
      </c>
      <c r="B3" s="7"/>
      <c r="C3" s="22"/>
      <c r="D3" s="22"/>
      <c r="E3" s="7"/>
      <c r="F3" s="8" t="s">
        <v>151</v>
      </c>
      <c r="G3" s="60"/>
      <c r="H3" s="22"/>
      <c r="I3" s="22"/>
      <c r="J3" s="22"/>
    </row>
    <row r="4" spans="1:11" ht="24.75" customHeight="1">
      <c r="A4" s="237" t="s">
        <v>0</v>
      </c>
      <c r="B4" s="237"/>
      <c r="C4" s="240" t="s">
        <v>73</v>
      </c>
      <c r="D4" s="240"/>
      <c r="E4" s="240"/>
      <c r="G4" s="5" t="s">
        <v>6</v>
      </c>
      <c r="H4" s="5"/>
      <c r="I4" s="239" t="s">
        <v>74</v>
      </c>
      <c r="J4" s="239"/>
      <c r="K4" s="2" t="s">
        <v>2</v>
      </c>
    </row>
    <row r="5" ht="14.25" customHeight="1" thickBot="1"/>
    <row r="6" spans="1:14" ht="24" customHeight="1">
      <c r="A6" s="62" t="s">
        <v>7</v>
      </c>
      <c r="B6" s="189" t="s">
        <v>176</v>
      </c>
      <c r="C6" s="190"/>
      <c r="D6" s="190"/>
      <c r="E6" s="190"/>
      <c r="F6" s="238"/>
      <c r="G6" s="189" t="s">
        <v>80</v>
      </c>
      <c r="H6" s="190"/>
      <c r="I6" s="190"/>
      <c r="J6" s="190"/>
      <c r="K6" s="191"/>
      <c r="L6" s="51"/>
      <c r="N6" s="21"/>
    </row>
    <row r="7" spans="1:12" ht="24" customHeight="1">
      <c r="A7" s="52" t="s">
        <v>8</v>
      </c>
      <c r="B7" s="210" t="s">
        <v>88</v>
      </c>
      <c r="C7" s="198"/>
      <c r="D7" s="198"/>
      <c r="E7" s="198"/>
      <c r="F7" s="198"/>
      <c r="G7" s="198"/>
      <c r="H7" s="198"/>
      <c r="I7" s="198"/>
      <c r="J7" s="198"/>
      <c r="K7" s="3"/>
      <c r="L7" s="53"/>
    </row>
    <row r="8" spans="1:20" ht="19.5" customHeight="1">
      <c r="A8" s="241" t="s">
        <v>9</v>
      </c>
      <c r="B8" s="210" t="s">
        <v>10</v>
      </c>
      <c r="C8" s="211"/>
      <c r="D8" s="210" t="s">
        <v>59</v>
      </c>
      <c r="E8" s="198"/>
      <c r="F8" s="198"/>
      <c r="G8" s="198"/>
      <c r="H8" s="198"/>
      <c r="I8" s="198"/>
      <c r="J8" s="198"/>
      <c r="K8" s="198"/>
      <c r="L8" s="236"/>
      <c r="O8" s="9"/>
      <c r="P8" s="9"/>
      <c r="Q8" s="9"/>
      <c r="R8" s="9"/>
      <c r="S8" s="9"/>
      <c r="T8" s="9"/>
    </row>
    <row r="9" spans="1:20" ht="19.5" customHeight="1">
      <c r="A9" s="241"/>
      <c r="B9" s="210" t="s">
        <v>52</v>
      </c>
      <c r="C9" s="211"/>
      <c r="D9" s="63" t="s">
        <v>175</v>
      </c>
      <c r="E9" s="4" t="s">
        <v>60</v>
      </c>
      <c r="F9" s="198"/>
      <c r="G9" s="198"/>
      <c r="H9" s="202"/>
      <c r="I9" s="202"/>
      <c r="J9" s="202"/>
      <c r="K9" s="3"/>
      <c r="L9" s="53"/>
      <c r="O9" s="9"/>
      <c r="P9" s="9"/>
      <c r="Q9" s="9"/>
      <c r="R9" s="9"/>
      <c r="S9" s="9"/>
      <c r="T9" s="9"/>
    </row>
    <row r="10" spans="1:20" ht="19.5" customHeight="1">
      <c r="A10" s="241"/>
      <c r="B10" s="199" t="s">
        <v>57</v>
      </c>
      <c r="C10" s="242"/>
      <c r="D10" s="199" t="s">
        <v>149</v>
      </c>
      <c r="E10" s="200"/>
      <c r="F10" s="200"/>
      <c r="G10" s="200"/>
      <c r="H10" s="200"/>
      <c r="I10" s="200"/>
      <c r="J10" s="200"/>
      <c r="K10" s="200"/>
      <c r="L10" s="201"/>
      <c r="O10" s="9"/>
      <c r="P10" s="9"/>
      <c r="Q10" s="9"/>
      <c r="R10" s="9"/>
      <c r="S10" s="9"/>
      <c r="T10" s="9"/>
    </row>
    <row r="11" spans="1:20" ht="12.75" customHeight="1">
      <c r="A11" s="217" t="s">
        <v>11</v>
      </c>
      <c r="B11" s="218"/>
      <c r="C11" s="219"/>
      <c r="D11" s="196" t="s">
        <v>1</v>
      </c>
      <c r="E11" s="197"/>
      <c r="F11" s="196" t="s">
        <v>12</v>
      </c>
      <c r="G11" s="243"/>
      <c r="H11" s="243"/>
      <c r="I11" s="243"/>
      <c r="J11" s="243"/>
      <c r="K11" s="243"/>
      <c r="L11" s="244"/>
      <c r="O11" s="9"/>
      <c r="P11" s="9"/>
      <c r="Q11" s="9"/>
      <c r="R11" s="9"/>
      <c r="S11" s="9"/>
      <c r="T11" s="9"/>
    </row>
    <row r="12" spans="1:20" ht="21.75" customHeight="1">
      <c r="A12" s="220"/>
      <c r="B12" s="221"/>
      <c r="C12" s="222"/>
      <c r="D12" s="180" t="s">
        <v>115</v>
      </c>
      <c r="E12" s="181"/>
      <c r="F12" s="247" t="s">
        <v>146</v>
      </c>
      <c r="G12" s="248"/>
      <c r="H12" s="248"/>
      <c r="I12" s="248"/>
      <c r="J12" s="248"/>
      <c r="K12" s="248"/>
      <c r="L12" s="249"/>
      <c r="O12" s="9"/>
      <c r="P12" s="9"/>
      <c r="Q12" s="9"/>
      <c r="R12" s="9"/>
      <c r="S12" s="9"/>
      <c r="T12" s="9"/>
    </row>
    <row r="13" spans="1:20" ht="21.75" customHeight="1">
      <c r="A13" s="220"/>
      <c r="B13" s="221"/>
      <c r="C13" s="222"/>
      <c r="D13" s="169" t="s">
        <v>119</v>
      </c>
      <c r="E13" s="182"/>
      <c r="F13" s="169" t="s">
        <v>76</v>
      </c>
      <c r="G13" s="170"/>
      <c r="H13" s="170"/>
      <c r="I13" s="170"/>
      <c r="J13" s="170"/>
      <c r="K13" s="170"/>
      <c r="L13" s="171"/>
      <c r="O13" s="9"/>
      <c r="P13" s="9"/>
      <c r="Q13" s="9"/>
      <c r="R13" s="9"/>
      <c r="S13" s="9"/>
      <c r="T13" s="9"/>
    </row>
    <row r="14" spans="1:19" ht="21.75" customHeight="1">
      <c r="A14" s="220"/>
      <c r="B14" s="221"/>
      <c r="C14" s="222"/>
      <c r="D14" s="250" t="s">
        <v>145</v>
      </c>
      <c r="E14" s="250"/>
      <c r="F14" s="169" t="s">
        <v>77</v>
      </c>
      <c r="G14" s="170"/>
      <c r="H14" s="170"/>
      <c r="I14" s="170"/>
      <c r="J14" s="170"/>
      <c r="K14" s="170"/>
      <c r="L14" s="171"/>
      <c r="P14" s="9"/>
      <c r="Q14" s="9"/>
      <c r="R14" s="9"/>
      <c r="S14" s="9"/>
    </row>
    <row r="15" spans="1:19" ht="21.75" customHeight="1">
      <c r="A15" s="223"/>
      <c r="B15" s="224"/>
      <c r="C15" s="225"/>
      <c r="D15" s="185"/>
      <c r="E15" s="185"/>
      <c r="F15" s="172"/>
      <c r="G15" s="173"/>
      <c r="H15" s="173"/>
      <c r="I15" s="173"/>
      <c r="J15" s="173"/>
      <c r="K15" s="173"/>
      <c r="L15" s="174"/>
      <c r="P15" s="9"/>
      <c r="Q15" s="9"/>
      <c r="R15" s="9"/>
      <c r="S15" s="9"/>
    </row>
    <row r="16" spans="1:19" ht="12.75" customHeight="1">
      <c r="A16" s="217" t="s">
        <v>66</v>
      </c>
      <c r="B16" s="218"/>
      <c r="C16" s="219"/>
      <c r="D16" s="245" t="s">
        <v>1</v>
      </c>
      <c r="E16" s="246"/>
      <c r="F16" s="68" t="s">
        <v>78</v>
      </c>
      <c r="G16" s="69"/>
      <c r="H16" s="69"/>
      <c r="I16" s="69"/>
      <c r="J16" s="70"/>
      <c r="K16" s="70"/>
      <c r="L16" s="71"/>
      <c r="P16" s="9"/>
      <c r="Q16" s="9"/>
      <c r="R16" s="9"/>
      <c r="S16" s="9"/>
    </row>
    <row r="17" spans="1:19" ht="21.75" customHeight="1">
      <c r="A17" s="220"/>
      <c r="B17" s="221"/>
      <c r="C17" s="222"/>
      <c r="D17" s="180" t="s">
        <v>74</v>
      </c>
      <c r="E17" s="181"/>
      <c r="F17" s="180" t="s">
        <v>79</v>
      </c>
      <c r="G17" s="248"/>
      <c r="H17" s="248"/>
      <c r="I17" s="248"/>
      <c r="J17" s="248"/>
      <c r="K17" s="248"/>
      <c r="L17" s="249"/>
      <c r="P17" s="9"/>
      <c r="Q17" s="9"/>
      <c r="R17" s="9"/>
      <c r="S17" s="9"/>
    </row>
    <row r="18" spans="1:12" ht="21.75" customHeight="1">
      <c r="A18" s="220"/>
      <c r="B18" s="221"/>
      <c r="C18" s="222"/>
      <c r="D18" s="169" t="s">
        <v>112</v>
      </c>
      <c r="E18" s="182"/>
      <c r="F18" s="169" t="s">
        <v>109</v>
      </c>
      <c r="G18" s="170"/>
      <c r="H18" s="170"/>
      <c r="I18" s="170"/>
      <c r="J18" s="170"/>
      <c r="K18" s="170"/>
      <c r="L18" s="171"/>
    </row>
    <row r="19" spans="1:12" ht="21.75" customHeight="1">
      <c r="A19" s="220"/>
      <c r="B19" s="221"/>
      <c r="C19" s="222"/>
      <c r="D19" s="250" t="s">
        <v>113</v>
      </c>
      <c r="E19" s="250"/>
      <c r="F19" s="169" t="s">
        <v>111</v>
      </c>
      <c r="G19" s="170"/>
      <c r="H19" s="170"/>
      <c r="I19" s="170"/>
      <c r="J19" s="170"/>
      <c r="K19" s="170"/>
      <c r="L19" s="171"/>
    </row>
    <row r="20" spans="1:12" ht="21.75" customHeight="1">
      <c r="A20" s="223"/>
      <c r="B20" s="224"/>
      <c r="C20" s="225"/>
      <c r="D20" s="185"/>
      <c r="E20" s="185"/>
      <c r="F20" s="172"/>
      <c r="G20" s="173"/>
      <c r="H20" s="173"/>
      <c r="I20" s="173"/>
      <c r="J20" s="173"/>
      <c r="K20" s="173"/>
      <c r="L20" s="174"/>
    </row>
    <row r="21" spans="1:15" ht="138" customHeight="1" thickBot="1">
      <c r="A21" s="214" t="s">
        <v>82</v>
      </c>
      <c r="B21" s="215"/>
      <c r="C21" s="216"/>
      <c r="D21" s="150" t="s">
        <v>177</v>
      </c>
      <c r="E21" s="151"/>
      <c r="F21" s="151"/>
      <c r="G21" s="151"/>
      <c r="H21" s="151"/>
      <c r="I21" s="151"/>
      <c r="J21" s="151"/>
      <c r="K21" s="151"/>
      <c r="L21" s="152"/>
      <c r="N21" s="18"/>
      <c r="O21" s="20"/>
    </row>
    <row r="22" spans="1:12" ht="19.5" customHeight="1" thickBot="1">
      <c r="A22" s="203" t="s">
        <v>3</v>
      </c>
      <c r="B22" s="212" t="s">
        <v>13</v>
      </c>
      <c r="C22" s="213"/>
      <c r="D22" s="175" t="s">
        <v>14</v>
      </c>
      <c r="E22" s="176"/>
      <c r="F22" s="177"/>
      <c r="G22" s="178"/>
      <c r="H22" s="179"/>
      <c r="I22" s="183" t="s">
        <v>15</v>
      </c>
      <c r="J22" s="184"/>
      <c r="K22" s="184"/>
      <c r="L22" s="23"/>
    </row>
    <row r="23" spans="1:14" ht="24" customHeight="1">
      <c r="A23" s="204"/>
      <c r="B23" s="192"/>
      <c r="C23" s="193"/>
      <c r="D23" s="194" t="s">
        <v>1</v>
      </c>
      <c r="E23" s="195"/>
      <c r="F23" s="139" t="s">
        <v>16</v>
      </c>
      <c r="G23" s="140"/>
      <c r="H23" s="89" t="s">
        <v>17</v>
      </c>
      <c r="I23" s="97" t="s">
        <v>18</v>
      </c>
      <c r="J23" s="50" t="s">
        <v>19</v>
      </c>
      <c r="K23" s="113" t="s">
        <v>35</v>
      </c>
      <c r="L23" s="114"/>
      <c r="M23" s="155" t="s">
        <v>36</v>
      </c>
      <c r="N23" s="156"/>
    </row>
    <row r="24" spans="1:14" ht="12.75" customHeight="1">
      <c r="A24" s="204"/>
      <c r="B24" s="226" t="s">
        <v>61</v>
      </c>
      <c r="C24" s="227"/>
      <c r="D24" s="95"/>
      <c r="E24" s="96"/>
      <c r="F24" s="141"/>
      <c r="G24" s="142"/>
      <c r="H24" s="90"/>
      <c r="I24" s="65"/>
      <c r="J24" s="66" t="s">
        <v>121</v>
      </c>
      <c r="K24" s="157">
        <f>I25-J25</f>
        <v>48128</v>
      </c>
      <c r="L24" s="158"/>
      <c r="M24" s="161"/>
      <c r="N24" s="162"/>
    </row>
    <row r="25" spans="1:14" ht="30" customHeight="1">
      <c r="A25" s="204"/>
      <c r="B25" s="228"/>
      <c r="C25" s="229"/>
      <c r="D25" s="126" t="s">
        <v>116</v>
      </c>
      <c r="E25" s="127"/>
      <c r="F25" s="143">
        <v>13400</v>
      </c>
      <c r="G25" s="144"/>
      <c r="H25" s="91">
        <v>4</v>
      </c>
      <c r="I25" s="72">
        <f>F25*H25</f>
        <v>53600</v>
      </c>
      <c r="J25" s="73">
        <f>ROUNDDOWN(I25*10.21%,0)</f>
        <v>5472</v>
      </c>
      <c r="K25" s="159"/>
      <c r="L25" s="160"/>
      <c r="M25" s="163"/>
      <c r="N25" s="164"/>
    </row>
    <row r="26" spans="1:19" ht="30" customHeight="1">
      <c r="A26" s="204"/>
      <c r="B26" s="230"/>
      <c r="C26" s="231"/>
      <c r="D26" s="147" t="s">
        <v>147</v>
      </c>
      <c r="E26" s="148"/>
      <c r="F26" s="148"/>
      <c r="G26" s="149"/>
      <c r="H26" s="92"/>
      <c r="I26" s="72"/>
      <c r="J26" s="73"/>
      <c r="K26" s="153"/>
      <c r="L26" s="154"/>
      <c r="M26" s="163"/>
      <c r="N26" s="164"/>
      <c r="S26" s="94"/>
    </row>
    <row r="27" spans="1:14" ht="30" customHeight="1">
      <c r="A27" s="204"/>
      <c r="B27" s="232" t="s">
        <v>62</v>
      </c>
      <c r="C27" s="233"/>
      <c r="D27" s="115" t="s">
        <v>119</v>
      </c>
      <c r="E27" s="116"/>
      <c r="F27" s="145">
        <v>6700</v>
      </c>
      <c r="G27" s="146"/>
      <c r="H27" s="93">
        <v>1</v>
      </c>
      <c r="I27" s="72">
        <f>F27*H27</f>
        <v>6700</v>
      </c>
      <c r="J27" s="73">
        <f>ROUNDDOWN(I27*10.21%,0)</f>
        <v>684</v>
      </c>
      <c r="K27" s="153">
        <f>I27-J27</f>
        <v>6016</v>
      </c>
      <c r="L27" s="154"/>
      <c r="M27" s="163"/>
      <c r="N27" s="164"/>
    </row>
    <row r="28" spans="1:14" ht="30" customHeight="1">
      <c r="A28" s="204"/>
      <c r="B28" s="234"/>
      <c r="C28" s="235"/>
      <c r="D28" s="124" t="s">
        <v>123</v>
      </c>
      <c r="E28" s="125"/>
      <c r="F28" s="167">
        <v>5200</v>
      </c>
      <c r="G28" s="168"/>
      <c r="H28" s="93">
        <v>1</v>
      </c>
      <c r="I28" s="72">
        <f>F28*H28</f>
        <v>5200</v>
      </c>
      <c r="J28" s="73">
        <f>ROUNDDOWN(I28*10.21%,0)</f>
        <v>530</v>
      </c>
      <c r="K28" s="153">
        <f>I28-J28</f>
        <v>4670</v>
      </c>
      <c r="L28" s="154"/>
      <c r="M28" s="165"/>
      <c r="N28" s="166"/>
    </row>
    <row r="29" spans="1:14" ht="30" customHeight="1">
      <c r="A29" s="204"/>
      <c r="B29" s="251" t="s">
        <v>66</v>
      </c>
      <c r="C29" s="75" t="s">
        <v>70</v>
      </c>
      <c r="D29" s="130" t="s">
        <v>83</v>
      </c>
      <c r="E29" s="257"/>
      <c r="F29" s="257"/>
      <c r="G29" s="257"/>
      <c r="H29" s="257"/>
      <c r="I29" s="257"/>
      <c r="J29" s="258"/>
      <c r="K29" s="153">
        <v>15000</v>
      </c>
      <c r="L29" s="154"/>
      <c r="M29" s="135"/>
      <c r="N29" s="136"/>
    </row>
    <row r="30" spans="1:14" ht="30" customHeight="1">
      <c r="A30" s="204"/>
      <c r="B30" s="252"/>
      <c r="C30" s="76" t="s">
        <v>71</v>
      </c>
      <c r="D30" s="130" t="s">
        <v>124</v>
      </c>
      <c r="E30" s="255"/>
      <c r="F30" s="255"/>
      <c r="G30" s="255"/>
      <c r="H30" s="255"/>
      <c r="I30" s="255"/>
      <c r="J30" s="255"/>
      <c r="K30" s="153">
        <v>3550</v>
      </c>
      <c r="L30" s="154"/>
      <c r="M30" s="256"/>
      <c r="N30" s="136"/>
    </row>
    <row r="31" spans="1:14" ht="48" customHeight="1">
      <c r="A31" s="204"/>
      <c r="B31" s="206" t="s">
        <v>64</v>
      </c>
      <c r="C31" s="207"/>
      <c r="D31" s="253" t="s">
        <v>128</v>
      </c>
      <c r="E31" s="254"/>
      <c r="F31" s="254"/>
      <c r="G31" s="254"/>
      <c r="H31" s="254"/>
      <c r="I31" s="254"/>
      <c r="J31" s="254"/>
      <c r="K31" s="159">
        <v>1200</v>
      </c>
      <c r="L31" s="160"/>
      <c r="M31" s="259">
        <v>1000</v>
      </c>
      <c r="N31" s="260"/>
    </row>
    <row r="32" spans="1:14" ht="48" customHeight="1">
      <c r="A32" s="204"/>
      <c r="B32" s="128" t="s">
        <v>63</v>
      </c>
      <c r="C32" s="129"/>
      <c r="D32" s="130" t="s">
        <v>81</v>
      </c>
      <c r="E32" s="131"/>
      <c r="F32" s="131"/>
      <c r="G32" s="131"/>
      <c r="H32" s="131"/>
      <c r="I32" s="131"/>
      <c r="J32" s="132"/>
      <c r="K32" s="153">
        <v>160</v>
      </c>
      <c r="L32" s="154"/>
      <c r="M32" s="135"/>
      <c r="N32" s="136"/>
    </row>
    <row r="33" spans="1:14" ht="48" customHeight="1" thickBot="1">
      <c r="A33" s="204"/>
      <c r="B33" s="133" t="s">
        <v>65</v>
      </c>
      <c r="C33" s="134"/>
      <c r="D33" s="108" t="s">
        <v>118</v>
      </c>
      <c r="E33" s="109"/>
      <c r="F33" s="109"/>
      <c r="G33" s="109"/>
      <c r="H33" s="109"/>
      <c r="I33" s="109"/>
      <c r="J33" s="110"/>
      <c r="K33" s="111">
        <v>20000</v>
      </c>
      <c r="L33" s="112"/>
      <c r="M33" s="137"/>
      <c r="N33" s="138"/>
    </row>
    <row r="34" spans="1:14" ht="29.25" customHeight="1" thickBot="1">
      <c r="A34" s="205"/>
      <c r="B34" s="208" t="s">
        <v>20</v>
      </c>
      <c r="C34" s="209"/>
      <c r="D34" s="117"/>
      <c r="E34" s="118"/>
      <c r="F34" s="118"/>
      <c r="G34" s="118"/>
      <c r="H34" s="118"/>
      <c r="I34" s="118"/>
      <c r="J34" s="119"/>
      <c r="K34" s="122">
        <f>SUM(K24:L33)</f>
        <v>98724</v>
      </c>
      <c r="L34" s="123"/>
      <c r="M34" s="120">
        <f>SUM(M24:N33)</f>
        <v>1000</v>
      </c>
      <c r="N34" s="121"/>
    </row>
    <row r="35" spans="1:14" ht="6" customHeight="1">
      <c r="A35" s="14"/>
      <c r="B35" s="15"/>
      <c r="C35" s="15"/>
      <c r="D35" s="64"/>
      <c r="E35" s="64"/>
      <c r="F35" s="64"/>
      <c r="G35" s="64"/>
      <c r="H35" s="64"/>
      <c r="I35" s="64"/>
      <c r="J35" s="64"/>
      <c r="K35" s="67"/>
      <c r="L35" s="67"/>
      <c r="M35" s="67"/>
      <c r="N35" s="67"/>
    </row>
    <row r="36" ht="12.75">
      <c r="E36" t="s">
        <v>34</v>
      </c>
    </row>
    <row r="37" ht="12.75">
      <c r="E37" t="s">
        <v>37</v>
      </c>
    </row>
  </sheetData>
  <sheetProtection/>
  <mergeCells count="86">
    <mergeCell ref="B29:B30"/>
    <mergeCell ref="K29:L29"/>
    <mergeCell ref="D31:J31"/>
    <mergeCell ref="M29:N29"/>
    <mergeCell ref="D30:J30"/>
    <mergeCell ref="K30:L30"/>
    <mergeCell ref="M30:N30"/>
    <mergeCell ref="D29:J29"/>
    <mergeCell ref="M31:N31"/>
    <mergeCell ref="K31:L31"/>
    <mergeCell ref="D13:E13"/>
    <mergeCell ref="F11:L11"/>
    <mergeCell ref="A16:C20"/>
    <mergeCell ref="D16:E16"/>
    <mergeCell ref="F12:L12"/>
    <mergeCell ref="F13:L13"/>
    <mergeCell ref="D14:E14"/>
    <mergeCell ref="D19:E19"/>
    <mergeCell ref="D20:E20"/>
    <mergeCell ref="F17:L17"/>
    <mergeCell ref="D8:L8"/>
    <mergeCell ref="A4:B4"/>
    <mergeCell ref="B6:F6"/>
    <mergeCell ref="B7:J7"/>
    <mergeCell ref="I4:J4"/>
    <mergeCell ref="C4:E4"/>
    <mergeCell ref="A8:A10"/>
    <mergeCell ref="B10:C10"/>
    <mergeCell ref="A22:A34"/>
    <mergeCell ref="B31:C31"/>
    <mergeCell ref="B34:C34"/>
    <mergeCell ref="B8:C8"/>
    <mergeCell ref="B9:C9"/>
    <mergeCell ref="B22:C22"/>
    <mergeCell ref="A21:C21"/>
    <mergeCell ref="A11:C15"/>
    <mergeCell ref="B24:C26"/>
    <mergeCell ref="B27:C28"/>
    <mergeCell ref="J1:K1"/>
    <mergeCell ref="H2:K2"/>
    <mergeCell ref="G6:K6"/>
    <mergeCell ref="B23:C23"/>
    <mergeCell ref="D23:E23"/>
    <mergeCell ref="D11:E11"/>
    <mergeCell ref="D12:E12"/>
    <mergeCell ref="F9:G9"/>
    <mergeCell ref="D10:L10"/>
    <mergeCell ref="H9:J9"/>
    <mergeCell ref="F14:L14"/>
    <mergeCell ref="F15:L15"/>
    <mergeCell ref="D22:H22"/>
    <mergeCell ref="D17:E17"/>
    <mergeCell ref="D18:E18"/>
    <mergeCell ref="I22:K22"/>
    <mergeCell ref="F18:L18"/>
    <mergeCell ref="F19:L19"/>
    <mergeCell ref="F20:L20"/>
    <mergeCell ref="D15:E15"/>
    <mergeCell ref="D21:L21"/>
    <mergeCell ref="K32:L32"/>
    <mergeCell ref="M23:N23"/>
    <mergeCell ref="K24:L25"/>
    <mergeCell ref="K26:L26"/>
    <mergeCell ref="M24:N28"/>
    <mergeCell ref="K27:L27"/>
    <mergeCell ref="K28:L28"/>
    <mergeCell ref="F28:G28"/>
    <mergeCell ref="B32:C32"/>
    <mergeCell ref="D32:J32"/>
    <mergeCell ref="B33:C33"/>
    <mergeCell ref="M32:N32"/>
    <mergeCell ref="M33:N33"/>
    <mergeCell ref="F23:G23"/>
    <mergeCell ref="F24:G24"/>
    <mergeCell ref="F25:G25"/>
    <mergeCell ref="F27:G27"/>
    <mergeCell ref="D26:G26"/>
    <mergeCell ref="D33:J33"/>
    <mergeCell ref="K33:L33"/>
    <mergeCell ref="K23:L23"/>
    <mergeCell ref="D27:E27"/>
    <mergeCell ref="D34:J34"/>
    <mergeCell ref="M34:N34"/>
    <mergeCell ref="K34:L34"/>
    <mergeCell ref="D28:E28"/>
    <mergeCell ref="D25:E25"/>
  </mergeCells>
  <printOptions verticalCentered="1"/>
  <pageMargins left="0.3937007874015748" right="0.1968503937007874" top="0" bottom="0" header="0.35433070866141736" footer="0.11811023622047245"/>
  <pageSetup fitToHeight="1" fitToWidth="1" horizontalDpi="300" verticalDpi="300" orientation="portrait" paperSize="9" scale="68" r:id="rId4"/>
  <drawing r:id="rId3"/>
  <legacyDrawing r:id="rId2"/>
</worksheet>
</file>

<file path=xl/worksheets/sheet2.xml><?xml version="1.0" encoding="utf-8"?>
<worksheet xmlns="http://schemas.openxmlformats.org/spreadsheetml/2006/main" xmlns:r="http://schemas.openxmlformats.org/officeDocument/2006/relationships">
  <sheetPr>
    <tabColor indexed="45"/>
    <pageSetUpPr fitToPage="1"/>
  </sheetPr>
  <dimension ref="A1:T37"/>
  <sheetViews>
    <sheetView zoomScale="75" zoomScaleNormal="75" zoomScaleSheetLayoutView="85" zoomScalePageLayoutView="0" workbookViewId="0" topLeftCell="A22">
      <selection activeCell="D9" sqref="D9"/>
    </sheetView>
  </sheetViews>
  <sheetFormatPr defaultColWidth="9.00390625" defaultRowHeight="13.5"/>
  <cols>
    <col min="1" max="1" width="5.25390625" style="0" customWidth="1"/>
    <col min="2" max="2" width="4.625" style="0" customWidth="1"/>
    <col min="3" max="3" width="9.625" style="0" customWidth="1"/>
    <col min="4" max="4" width="10.375" style="0" customWidth="1"/>
    <col min="5" max="5" width="10.00390625" style="0" customWidth="1"/>
    <col min="6" max="6" width="10.50390625" style="0" customWidth="1"/>
    <col min="7" max="7" width="5.625" style="0" customWidth="1"/>
    <col min="8" max="8" width="4.625" style="0" customWidth="1"/>
    <col min="9" max="9" width="11.25390625" style="0" bestFit="1" customWidth="1"/>
    <col min="10" max="10" width="9.875" style="0" customWidth="1"/>
    <col min="11" max="11" width="11.50390625" style="0" customWidth="1"/>
    <col min="12" max="12" width="2.875" style="0" customWidth="1"/>
    <col min="13" max="13" width="11.375" style="0" customWidth="1"/>
    <col min="14" max="14" width="3.375" style="0" customWidth="1"/>
    <col min="18" max="18" width="5.125" style="0" customWidth="1"/>
  </cols>
  <sheetData>
    <row r="1" spans="1:11" ht="20.25" customHeight="1">
      <c r="A1" s="21" t="s">
        <v>50</v>
      </c>
      <c r="E1" t="s">
        <v>100</v>
      </c>
      <c r="I1" s="1"/>
      <c r="J1" s="186" t="s">
        <v>179</v>
      </c>
      <c r="K1" s="186"/>
    </row>
    <row r="2" spans="1:11" ht="17.25">
      <c r="A2" s="7" t="s">
        <v>178</v>
      </c>
      <c r="B2" s="7"/>
      <c r="C2" s="7"/>
      <c r="D2" s="7"/>
      <c r="E2" s="7"/>
      <c r="F2" s="8" t="s">
        <v>152</v>
      </c>
      <c r="G2" s="60"/>
      <c r="H2" s="187" t="s">
        <v>72</v>
      </c>
      <c r="I2" s="187"/>
      <c r="J2" s="187"/>
      <c r="K2" s="188"/>
    </row>
    <row r="3" spans="1:10" ht="16.5" customHeight="1">
      <c r="A3" s="7" t="s">
        <v>101</v>
      </c>
      <c r="B3" s="7"/>
      <c r="C3" s="22"/>
      <c r="D3" s="22"/>
      <c r="E3" s="7"/>
      <c r="F3" s="8" t="s">
        <v>153</v>
      </c>
      <c r="G3" s="60"/>
      <c r="H3" s="22"/>
      <c r="I3" s="22"/>
      <c r="J3" s="22"/>
    </row>
    <row r="4" spans="1:11" ht="24.75" customHeight="1">
      <c r="A4" s="237" t="s">
        <v>0</v>
      </c>
      <c r="B4" s="237"/>
      <c r="C4" s="240" t="s">
        <v>73</v>
      </c>
      <c r="D4" s="240"/>
      <c r="E4" s="240"/>
      <c r="G4" s="5" t="s">
        <v>6</v>
      </c>
      <c r="H4" s="5"/>
      <c r="I4" s="239" t="s">
        <v>75</v>
      </c>
      <c r="J4" s="239"/>
      <c r="K4" s="2" t="s">
        <v>2</v>
      </c>
    </row>
    <row r="5" ht="14.25" customHeight="1" thickBot="1"/>
    <row r="6" spans="1:14" ht="24" customHeight="1">
      <c r="A6" s="62" t="s">
        <v>7</v>
      </c>
      <c r="B6" s="189" t="s">
        <v>158</v>
      </c>
      <c r="C6" s="190"/>
      <c r="D6" s="190"/>
      <c r="E6" s="190"/>
      <c r="F6" s="238"/>
      <c r="G6" s="189" t="s">
        <v>102</v>
      </c>
      <c r="H6" s="190"/>
      <c r="I6" s="190"/>
      <c r="J6" s="190"/>
      <c r="K6" s="191"/>
      <c r="L6" s="51"/>
      <c r="N6" s="21"/>
    </row>
    <row r="7" spans="1:12" ht="24" customHeight="1">
      <c r="A7" s="52" t="s">
        <v>8</v>
      </c>
      <c r="B7" s="210" t="s">
        <v>88</v>
      </c>
      <c r="C7" s="198"/>
      <c r="D7" s="198"/>
      <c r="E7" s="198"/>
      <c r="F7" s="198"/>
      <c r="G7" s="198"/>
      <c r="H7" s="198"/>
      <c r="I7" s="198"/>
      <c r="J7" s="198"/>
      <c r="K7" s="3"/>
      <c r="L7" s="53"/>
    </row>
    <row r="8" spans="1:20" ht="19.5" customHeight="1">
      <c r="A8" s="241" t="s">
        <v>9</v>
      </c>
      <c r="B8" s="210" t="s">
        <v>10</v>
      </c>
      <c r="C8" s="211"/>
      <c r="D8" s="210" t="s">
        <v>59</v>
      </c>
      <c r="E8" s="198"/>
      <c r="F8" s="198"/>
      <c r="G8" s="198"/>
      <c r="H8" s="198"/>
      <c r="I8" s="198"/>
      <c r="J8" s="198"/>
      <c r="K8" s="198"/>
      <c r="L8" s="236"/>
      <c r="O8" s="9"/>
      <c r="P8" s="9"/>
      <c r="Q8" s="9"/>
      <c r="R8" s="9"/>
      <c r="S8" s="9"/>
      <c r="T8" s="9"/>
    </row>
    <row r="9" spans="1:20" ht="19.5" customHeight="1">
      <c r="A9" s="241"/>
      <c r="B9" s="210" t="s">
        <v>52</v>
      </c>
      <c r="C9" s="211"/>
      <c r="D9" s="63" t="s">
        <v>175</v>
      </c>
      <c r="E9" s="4" t="s">
        <v>60</v>
      </c>
      <c r="F9" s="198"/>
      <c r="G9" s="198"/>
      <c r="H9" s="202"/>
      <c r="I9" s="202"/>
      <c r="J9" s="202"/>
      <c r="K9" s="3"/>
      <c r="L9" s="53"/>
      <c r="O9" s="9"/>
      <c r="P9" s="9"/>
      <c r="Q9" s="9"/>
      <c r="R9" s="9"/>
      <c r="S9" s="9"/>
      <c r="T9" s="9"/>
    </row>
    <row r="10" spans="1:20" ht="19.5" customHeight="1">
      <c r="A10" s="241"/>
      <c r="B10" s="199" t="s">
        <v>57</v>
      </c>
      <c r="C10" s="242"/>
      <c r="D10" s="199" t="s">
        <v>149</v>
      </c>
      <c r="E10" s="200"/>
      <c r="F10" s="200"/>
      <c r="G10" s="200"/>
      <c r="H10" s="200"/>
      <c r="I10" s="200"/>
      <c r="J10" s="200"/>
      <c r="K10" s="200"/>
      <c r="L10" s="201"/>
      <c r="O10" s="9"/>
      <c r="P10" s="9"/>
      <c r="Q10" s="9"/>
      <c r="R10" s="9"/>
      <c r="S10" s="9"/>
      <c r="T10" s="9"/>
    </row>
    <row r="11" spans="1:20" ht="12.75" customHeight="1">
      <c r="A11" s="217" t="s">
        <v>11</v>
      </c>
      <c r="B11" s="218"/>
      <c r="C11" s="219"/>
      <c r="D11" s="196" t="s">
        <v>1</v>
      </c>
      <c r="E11" s="197"/>
      <c r="F11" s="196" t="s">
        <v>12</v>
      </c>
      <c r="G11" s="243"/>
      <c r="H11" s="243"/>
      <c r="I11" s="243"/>
      <c r="J11" s="243"/>
      <c r="K11" s="243"/>
      <c r="L11" s="244"/>
      <c r="O11" s="9"/>
      <c r="P11" s="9"/>
      <c r="Q11" s="9"/>
      <c r="R11" s="9"/>
      <c r="S11" s="9"/>
      <c r="T11" s="9"/>
    </row>
    <row r="12" spans="1:20" ht="21.75" customHeight="1">
      <c r="A12" s="220"/>
      <c r="B12" s="221"/>
      <c r="C12" s="222"/>
      <c r="D12" s="180" t="s">
        <v>115</v>
      </c>
      <c r="E12" s="181"/>
      <c r="F12" s="180" t="s">
        <v>146</v>
      </c>
      <c r="G12" s="248"/>
      <c r="H12" s="248"/>
      <c r="I12" s="248"/>
      <c r="J12" s="248"/>
      <c r="K12" s="248"/>
      <c r="L12" s="249"/>
      <c r="O12" s="9"/>
      <c r="P12" s="9"/>
      <c r="Q12" s="9"/>
      <c r="R12" s="9"/>
      <c r="S12" s="9"/>
      <c r="T12" s="9"/>
    </row>
    <row r="13" spans="1:20" ht="21.75" customHeight="1">
      <c r="A13" s="220"/>
      <c r="B13" s="221"/>
      <c r="C13" s="222"/>
      <c r="D13" s="169" t="s">
        <v>119</v>
      </c>
      <c r="E13" s="182"/>
      <c r="F13" s="169" t="s">
        <v>76</v>
      </c>
      <c r="G13" s="170"/>
      <c r="H13" s="170"/>
      <c r="I13" s="170"/>
      <c r="J13" s="170"/>
      <c r="K13" s="170"/>
      <c r="L13" s="171"/>
      <c r="O13" s="9"/>
      <c r="P13" s="9"/>
      <c r="Q13" s="9"/>
      <c r="R13" s="9"/>
      <c r="S13" s="9"/>
      <c r="T13" s="9"/>
    </row>
    <row r="14" spans="1:19" ht="21.75" customHeight="1">
      <c r="A14" s="220"/>
      <c r="B14" s="221"/>
      <c r="C14" s="222"/>
      <c r="D14" s="250" t="s">
        <v>145</v>
      </c>
      <c r="E14" s="250"/>
      <c r="F14" s="169" t="s">
        <v>77</v>
      </c>
      <c r="G14" s="170"/>
      <c r="H14" s="170"/>
      <c r="I14" s="170"/>
      <c r="J14" s="170"/>
      <c r="K14" s="170"/>
      <c r="L14" s="171"/>
      <c r="P14" s="9"/>
      <c r="Q14" s="9"/>
      <c r="R14" s="9"/>
      <c r="S14" s="9"/>
    </row>
    <row r="15" spans="1:19" ht="21.75" customHeight="1">
      <c r="A15" s="223"/>
      <c r="B15" s="224"/>
      <c r="C15" s="225"/>
      <c r="D15" s="185"/>
      <c r="E15" s="185"/>
      <c r="F15" s="172"/>
      <c r="G15" s="173"/>
      <c r="H15" s="173"/>
      <c r="I15" s="173"/>
      <c r="J15" s="173"/>
      <c r="K15" s="173"/>
      <c r="L15" s="174"/>
      <c r="P15" s="9"/>
      <c r="Q15" s="9"/>
      <c r="R15" s="9"/>
      <c r="S15" s="9"/>
    </row>
    <row r="16" spans="1:19" ht="12.75" customHeight="1">
      <c r="A16" s="217" t="s">
        <v>66</v>
      </c>
      <c r="B16" s="218"/>
      <c r="C16" s="219"/>
      <c r="D16" s="245" t="s">
        <v>1</v>
      </c>
      <c r="E16" s="246"/>
      <c r="F16" s="68" t="s">
        <v>78</v>
      </c>
      <c r="G16" s="69"/>
      <c r="H16" s="69"/>
      <c r="I16" s="69"/>
      <c r="J16" s="70"/>
      <c r="K16" s="70"/>
      <c r="L16" s="71"/>
      <c r="P16" s="9"/>
      <c r="Q16" s="9"/>
      <c r="R16" s="9"/>
      <c r="S16" s="9"/>
    </row>
    <row r="17" spans="1:19" ht="21.75" customHeight="1">
      <c r="A17" s="220"/>
      <c r="B17" s="221"/>
      <c r="C17" s="222"/>
      <c r="D17" s="180" t="s">
        <v>107</v>
      </c>
      <c r="E17" s="181"/>
      <c r="F17" s="180" t="s">
        <v>79</v>
      </c>
      <c r="G17" s="248"/>
      <c r="H17" s="248"/>
      <c r="I17" s="248"/>
      <c r="J17" s="248"/>
      <c r="K17" s="248"/>
      <c r="L17" s="249"/>
      <c r="P17" s="9"/>
      <c r="Q17" s="9"/>
      <c r="R17" s="9"/>
      <c r="S17" s="9"/>
    </row>
    <row r="18" spans="1:12" ht="21.75" customHeight="1">
      <c r="A18" s="220"/>
      <c r="B18" s="221"/>
      <c r="C18" s="222"/>
      <c r="D18" s="169" t="s">
        <v>108</v>
      </c>
      <c r="E18" s="182"/>
      <c r="F18" s="169" t="s">
        <v>109</v>
      </c>
      <c r="G18" s="170"/>
      <c r="H18" s="170"/>
      <c r="I18" s="170"/>
      <c r="J18" s="170"/>
      <c r="K18" s="170"/>
      <c r="L18" s="171"/>
    </row>
    <row r="19" spans="1:12" ht="21.75" customHeight="1">
      <c r="A19" s="220"/>
      <c r="B19" s="221"/>
      <c r="C19" s="222"/>
      <c r="D19" s="250" t="s">
        <v>110</v>
      </c>
      <c r="E19" s="250"/>
      <c r="F19" s="169" t="s">
        <v>111</v>
      </c>
      <c r="G19" s="170"/>
      <c r="H19" s="170"/>
      <c r="I19" s="170"/>
      <c r="J19" s="170"/>
      <c r="K19" s="170"/>
      <c r="L19" s="171"/>
    </row>
    <row r="20" spans="1:12" ht="21.75" customHeight="1">
      <c r="A20" s="223"/>
      <c r="B20" s="224"/>
      <c r="C20" s="225"/>
      <c r="D20" s="185"/>
      <c r="E20" s="185"/>
      <c r="F20" s="172"/>
      <c r="G20" s="173"/>
      <c r="H20" s="173"/>
      <c r="I20" s="173"/>
      <c r="J20" s="173"/>
      <c r="K20" s="173"/>
      <c r="L20" s="174"/>
    </row>
    <row r="21" spans="1:15" ht="138" customHeight="1" thickBot="1">
      <c r="A21" s="214" t="s">
        <v>82</v>
      </c>
      <c r="B21" s="215"/>
      <c r="C21" s="216"/>
      <c r="D21" s="264" t="s">
        <v>105</v>
      </c>
      <c r="E21" s="151"/>
      <c r="F21" s="151"/>
      <c r="G21" s="151"/>
      <c r="H21" s="151"/>
      <c r="I21" s="151"/>
      <c r="J21" s="151"/>
      <c r="K21" s="151"/>
      <c r="L21" s="152"/>
      <c r="N21" s="18" t="s">
        <v>44</v>
      </c>
      <c r="O21" s="20"/>
    </row>
    <row r="22" spans="1:12" ht="19.5" customHeight="1" thickBot="1">
      <c r="A22" s="203" t="s">
        <v>3</v>
      </c>
      <c r="B22" s="212" t="s">
        <v>13</v>
      </c>
      <c r="C22" s="213"/>
      <c r="D22" s="175" t="s">
        <v>14</v>
      </c>
      <c r="E22" s="176"/>
      <c r="F22" s="177"/>
      <c r="G22" s="178"/>
      <c r="H22" s="179"/>
      <c r="I22" s="183" t="s">
        <v>15</v>
      </c>
      <c r="J22" s="184"/>
      <c r="K22" s="184"/>
      <c r="L22" s="23"/>
    </row>
    <row r="23" spans="1:14" ht="24" customHeight="1">
      <c r="A23" s="204"/>
      <c r="B23" s="192"/>
      <c r="C23" s="193"/>
      <c r="D23" s="194" t="s">
        <v>1</v>
      </c>
      <c r="E23" s="195"/>
      <c r="F23" s="139" t="s">
        <v>16</v>
      </c>
      <c r="G23" s="140"/>
      <c r="H23" s="89" t="s">
        <v>17</v>
      </c>
      <c r="I23" s="97" t="s">
        <v>18</v>
      </c>
      <c r="J23" s="50" t="s">
        <v>19</v>
      </c>
      <c r="K23" s="113" t="s">
        <v>35</v>
      </c>
      <c r="L23" s="114"/>
      <c r="M23" s="155" t="s">
        <v>36</v>
      </c>
      <c r="N23" s="156"/>
    </row>
    <row r="24" spans="1:14" ht="12.75" customHeight="1">
      <c r="A24" s="204"/>
      <c r="B24" s="226" t="s">
        <v>61</v>
      </c>
      <c r="C24" s="227"/>
      <c r="D24" s="95"/>
      <c r="E24" s="96"/>
      <c r="F24" s="141"/>
      <c r="G24" s="142"/>
      <c r="H24" s="90"/>
      <c r="I24" s="65"/>
      <c r="J24" s="66" t="s">
        <v>121</v>
      </c>
      <c r="K24" s="157">
        <f>I25-J25</f>
        <v>48128</v>
      </c>
      <c r="L24" s="158"/>
      <c r="M24" s="161"/>
      <c r="N24" s="162"/>
    </row>
    <row r="25" spans="1:14" ht="30" customHeight="1">
      <c r="A25" s="204"/>
      <c r="B25" s="228"/>
      <c r="C25" s="229"/>
      <c r="D25" s="126" t="s">
        <v>117</v>
      </c>
      <c r="E25" s="127"/>
      <c r="F25" s="143">
        <v>13400</v>
      </c>
      <c r="G25" s="144"/>
      <c r="H25" s="91">
        <v>4</v>
      </c>
      <c r="I25" s="72">
        <f>F25*H25</f>
        <v>53600</v>
      </c>
      <c r="J25" s="73">
        <f>ROUNDDOWN(I25*0.1021,0)</f>
        <v>5472</v>
      </c>
      <c r="K25" s="159"/>
      <c r="L25" s="160"/>
      <c r="M25" s="163"/>
      <c r="N25" s="164"/>
    </row>
    <row r="26" spans="1:14" ht="30" customHeight="1">
      <c r="A26" s="204"/>
      <c r="B26" s="230"/>
      <c r="C26" s="231"/>
      <c r="D26" s="261" t="s">
        <v>148</v>
      </c>
      <c r="E26" s="262"/>
      <c r="F26" s="262"/>
      <c r="G26" s="263"/>
      <c r="H26" s="92"/>
      <c r="I26" s="72"/>
      <c r="J26" s="73"/>
      <c r="K26" s="153"/>
      <c r="L26" s="154"/>
      <c r="M26" s="163"/>
      <c r="N26" s="164"/>
    </row>
    <row r="27" spans="1:14" ht="30" customHeight="1">
      <c r="A27" s="204"/>
      <c r="B27" s="232" t="s">
        <v>62</v>
      </c>
      <c r="C27" s="233"/>
      <c r="D27" s="115" t="s">
        <v>103</v>
      </c>
      <c r="E27" s="116"/>
      <c r="F27" s="145">
        <v>6700</v>
      </c>
      <c r="G27" s="146"/>
      <c r="H27" s="93">
        <v>2</v>
      </c>
      <c r="I27" s="72">
        <f>F27*H27</f>
        <v>13400</v>
      </c>
      <c r="J27" s="73">
        <f>ROUNDDOWN(I27*0.1021,0)</f>
        <v>1368</v>
      </c>
      <c r="K27" s="153">
        <f>I27-J27</f>
        <v>12032</v>
      </c>
      <c r="L27" s="154"/>
      <c r="M27" s="163"/>
      <c r="N27" s="164"/>
    </row>
    <row r="28" spans="1:14" ht="30" customHeight="1">
      <c r="A28" s="204"/>
      <c r="B28" s="234"/>
      <c r="C28" s="235"/>
      <c r="D28" s="124" t="s">
        <v>125</v>
      </c>
      <c r="E28" s="125"/>
      <c r="F28" s="167">
        <v>4700</v>
      </c>
      <c r="G28" s="168"/>
      <c r="H28" s="93">
        <v>2</v>
      </c>
      <c r="I28" s="72">
        <f>F28*H28</f>
        <v>9400</v>
      </c>
      <c r="J28" s="73">
        <f>ROUNDDOWN(I28*0.1021,0)</f>
        <v>959</v>
      </c>
      <c r="K28" s="153">
        <f>I28-J28</f>
        <v>8441</v>
      </c>
      <c r="L28" s="154"/>
      <c r="M28" s="165"/>
      <c r="N28" s="166"/>
    </row>
    <row r="29" spans="1:14" ht="30" customHeight="1">
      <c r="A29" s="204"/>
      <c r="B29" s="251" t="s">
        <v>66</v>
      </c>
      <c r="C29" s="75" t="s">
        <v>70</v>
      </c>
      <c r="D29" s="130" t="s">
        <v>83</v>
      </c>
      <c r="E29" s="257"/>
      <c r="F29" s="257"/>
      <c r="G29" s="257"/>
      <c r="H29" s="257"/>
      <c r="I29" s="257"/>
      <c r="J29" s="258"/>
      <c r="K29" s="153">
        <v>15000</v>
      </c>
      <c r="L29" s="154"/>
      <c r="M29" s="135"/>
      <c r="N29" s="136"/>
    </row>
    <row r="30" spans="1:14" ht="30" customHeight="1">
      <c r="A30" s="204"/>
      <c r="B30" s="252"/>
      <c r="C30" s="76" t="s">
        <v>71</v>
      </c>
      <c r="D30" s="130" t="s">
        <v>126</v>
      </c>
      <c r="E30" s="255"/>
      <c r="F30" s="255"/>
      <c r="G30" s="255"/>
      <c r="H30" s="255"/>
      <c r="I30" s="255"/>
      <c r="J30" s="255"/>
      <c r="K30" s="153">
        <v>3460</v>
      </c>
      <c r="L30" s="154"/>
      <c r="M30" s="256"/>
      <c r="N30" s="136"/>
    </row>
    <row r="31" spans="1:14" ht="48" customHeight="1">
      <c r="A31" s="204"/>
      <c r="B31" s="206" t="s">
        <v>64</v>
      </c>
      <c r="C31" s="207"/>
      <c r="D31" s="253" t="s">
        <v>128</v>
      </c>
      <c r="E31" s="254"/>
      <c r="F31" s="254"/>
      <c r="G31" s="254"/>
      <c r="H31" s="254"/>
      <c r="I31" s="254"/>
      <c r="J31" s="254"/>
      <c r="K31" s="159">
        <v>1200</v>
      </c>
      <c r="L31" s="160"/>
      <c r="M31" s="259">
        <v>1000</v>
      </c>
      <c r="N31" s="260"/>
    </row>
    <row r="32" spans="1:14" ht="48" customHeight="1">
      <c r="A32" s="204"/>
      <c r="B32" s="128" t="s">
        <v>63</v>
      </c>
      <c r="C32" s="129"/>
      <c r="D32" s="130" t="s">
        <v>104</v>
      </c>
      <c r="E32" s="131"/>
      <c r="F32" s="131"/>
      <c r="G32" s="131"/>
      <c r="H32" s="131"/>
      <c r="I32" s="131"/>
      <c r="J32" s="132"/>
      <c r="K32" s="153">
        <v>500</v>
      </c>
      <c r="L32" s="154"/>
      <c r="M32" s="135"/>
      <c r="N32" s="136"/>
    </row>
    <row r="33" spans="1:14" ht="48" customHeight="1" thickBot="1">
      <c r="A33" s="204"/>
      <c r="B33" s="133" t="s">
        <v>65</v>
      </c>
      <c r="C33" s="134"/>
      <c r="D33" s="108" t="s">
        <v>118</v>
      </c>
      <c r="E33" s="109"/>
      <c r="F33" s="109"/>
      <c r="G33" s="109"/>
      <c r="H33" s="109"/>
      <c r="I33" s="109"/>
      <c r="J33" s="110"/>
      <c r="K33" s="111">
        <v>20000</v>
      </c>
      <c r="L33" s="112"/>
      <c r="M33" s="137"/>
      <c r="N33" s="138"/>
    </row>
    <row r="34" spans="1:14" ht="29.25" customHeight="1" thickBot="1">
      <c r="A34" s="205"/>
      <c r="B34" s="208" t="s">
        <v>20</v>
      </c>
      <c r="C34" s="209"/>
      <c r="D34" s="117"/>
      <c r="E34" s="118"/>
      <c r="F34" s="118"/>
      <c r="G34" s="118"/>
      <c r="H34" s="118"/>
      <c r="I34" s="118"/>
      <c r="J34" s="119"/>
      <c r="K34" s="122">
        <f>SUM(K24:L33)</f>
        <v>108761</v>
      </c>
      <c r="L34" s="123"/>
      <c r="M34" s="120">
        <f>SUM(M24:N33)</f>
        <v>1000</v>
      </c>
      <c r="N34" s="121"/>
    </row>
    <row r="35" spans="1:14" ht="6" customHeight="1">
      <c r="A35" s="14"/>
      <c r="B35" s="15"/>
      <c r="C35" s="15"/>
      <c r="D35" s="64"/>
      <c r="E35" s="64"/>
      <c r="F35" s="64"/>
      <c r="G35" s="64"/>
      <c r="H35" s="64"/>
      <c r="I35" s="64"/>
      <c r="J35" s="64"/>
      <c r="K35" s="67"/>
      <c r="L35" s="67"/>
      <c r="M35" s="67"/>
      <c r="N35" s="67"/>
    </row>
    <row r="36" ht="12.75">
      <c r="E36" t="s">
        <v>34</v>
      </c>
    </row>
    <row r="37" ht="12.75">
      <c r="E37" t="s">
        <v>37</v>
      </c>
    </row>
  </sheetData>
  <sheetProtection/>
  <mergeCells count="86">
    <mergeCell ref="D34:J34"/>
    <mergeCell ref="M34:N34"/>
    <mergeCell ref="K34:L34"/>
    <mergeCell ref="B32:C32"/>
    <mergeCell ref="D32:J32"/>
    <mergeCell ref="B33:C33"/>
    <mergeCell ref="M32:N32"/>
    <mergeCell ref="M33:N33"/>
    <mergeCell ref="D33:J33"/>
    <mergeCell ref="K33:L33"/>
    <mergeCell ref="D21:L21"/>
    <mergeCell ref="K32:L32"/>
    <mergeCell ref="M23:N23"/>
    <mergeCell ref="K24:L25"/>
    <mergeCell ref="K26:L26"/>
    <mergeCell ref="M24:N28"/>
    <mergeCell ref="K27:L27"/>
    <mergeCell ref="D27:E27"/>
    <mergeCell ref="D28:E28"/>
    <mergeCell ref="D25:E25"/>
    <mergeCell ref="J1:K1"/>
    <mergeCell ref="H2:K2"/>
    <mergeCell ref="G6:K6"/>
    <mergeCell ref="D8:L8"/>
    <mergeCell ref="D16:E16"/>
    <mergeCell ref="F12:L12"/>
    <mergeCell ref="F9:G9"/>
    <mergeCell ref="D10:L10"/>
    <mergeCell ref="H9:J9"/>
    <mergeCell ref="D18:E18"/>
    <mergeCell ref="F13:L13"/>
    <mergeCell ref="D14:E14"/>
    <mergeCell ref="B23:C23"/>
    <mergeCell ref="D23:E23"/>
    <mergeCell ref="D11:E11"/>
    <mergeCell ref="D12:E12"/>
    <mergeCell ref="D13:E13"/>
    <mergeCell ref="F11:L11"/>
    <mergeCell ref="A16:C20"/>
    <mergeCell ref="A22:A34"/>
    <mergeCell ref="B31:C31"/>
    <mergeCell ref="B34:C34"/>
    <mergeCell ref="B8:C8"/>
    <mergeCell ref="B9:C9"/>
    <mergeCell ref="B22:C22"/>
    <mergeCell ref="A21:C21"/>
    <mergeCell ref="A11:C15"/>
    <mergeCell ref="B24:C26"/>
    <mergeCell ref="B27:C28"/>
    <mergeCell ref="A4:B4"/>
    <mergeCell ref="B6:F6"/>
    <mergeCell ref="B7:J7"/>
    <mergeCell ref="I4:J4"/>
    <mergeCell ref="C4:E4"/>
    <mergeCell ref="A8:A10"/>
    <mergeCell ref="B10:C10"/>
    <mergeCell ref="D19:E19"/>
    <mergeCell ref="D20:E20"/>
    <mergeCell ref="F17:L17"/>
    <mergeCell ref="F23:G23"/>
    <mergeCell ref="F14:L14"/>
    <mergeCell ref="F15:L15"/>
    <mergeCell ref="D22:H22"/>
    <mergeCell ref="D17:E17"/>
    <mergeCell ref="I22:K22"/>
    <mergeCell ref="D15:E15"/>
    <mergeCell ref="K31:L31"/>
    <mergeCell ref="F24:G24"/>
    <mergeCell ref="K28:L28"/>
    <mergeCell ref="F18:L18"/>
    <mergeCell ref="F28:G28"/>
    <mergeCell ref="F19:L19"/>
    <mergeCell ref="F20:L20"/>
    <mergeCell ref="F25:G25"/>
    <mergeCell ref="F27:G27"/>
    <mergeCell ref="K23:L23"/>
    <mergeCell ref="D26:G26"/>
    <mergeCell ref="B29:B30"/>
    <mergeCell ref="K29:L29"/>
    <mergeCell ref="D31:J31"/>
    <mergeCell ref="M29:N29"/>
    <mergeCell ref="D30:J30"/>
    <mergeCell ref="K30:L30"/>
    <mergeCell ref="M30:N30"/>
    <mergeCell ref="D29:J29"/>
    <mergeCell ref="M31:N31"/>
  </mergeCells>
  <printOptions verticalCentered="1"/>
  <pageMargins left="0.3937007874015748" right="0.1968503937007874" top="0" bottom="0" header="0.35433070866141736" footer="0.11811023622047245"/>
  <pageSetup fitToHeight="1" fitToWidth="1" horizontalDpi="300" verticalDpi="300" orientation="portrait" paperSize="9" scale="68" r:id="rId4"/>
  <drawing r:id="rId3"/>
  <legacyDrawing r:id="rId2"/>
</worksheet>
</file>

<file path=xl/worksheets/sheet3.xml><?xml version="1.0" encoding="utf-8"?>
<worksheet xmlns="http://schemas.openxmlformats.org/spreadsheetml/2006/main" xmlns:r="http://schemas.openxmlformats.org/officeDocument/2006/relationships">
  <sheetPr>
    <tabColor indexed="43"/>
    <pageSetUpPr fitToPage="1"/>
  </sheetPr>
  <dimension ref="A1:F19"/>
  <sheetViews>
    <sheetView zoomScale="70" zoomScaleNormal="70" zoomScalePageLayoutView="0" workbookViewId="0" topLeftCell="A10">
      <selection activeCell="D22" sqref="D22"/>
    </sheetView>
  </sheetViews>
  <sheetFormatPr defaultColWidth="9.00390625" defaultRowHeight="13.5"/>
  <cols>
    <col min="1" max="1" width="15.125" style="0" customWidth="1"/>
    <col min="2" max="2" width="20.25390625" style="0" customWidth="1"/>
    <col min="3" max="3" width="29.50390625" style="0" customWidth="1"/>
    <col min="4" max="4" width="19.625" style="0" customWidth="1"/>
    <col min="5" max="6" width="18.00390625" style="36" customWidth="1"/>
  </cols>
  <sheetData>
    <row r="1" ht="11.25" customHeight="1">
      <c r="A1" s="12" t="s">
        <v>21</v>
      </c>
    </row>
    <row r="2" spans="1:6" ht="32.25" customHeight="1">
      <c r="A2" s="268" t="s">
        <v>180</v>
      </c>
      <c r="B2" s="268"/>
      <c r="C2" s="268"/>
      <c r="D2" s="268"/>
      <c r="E2" s="268"/>
      <c r="F2" s="40"/>
    </row>
    <row r="3" spans="1:6" ht="12" customHeight="1">
      <c r="A3" s="24"/>
      <c r="B3" s="24"/>
      <c r="C3" s="24"/>
      <c r="D3" s="24"/>
      <c r="E3" s="24"/>
      <c r="F3" s="40"/>
    </row>
    <row r="4" spans="1:6" ht="21.75" customHeight="1">
      <c r="A4" s="24"/>
      <c r="B4" s="10"/>
      <c r="C4" s="269" t="s">
        <v>181</v>
      </c>
      <c r="D4" s="269"/>
      <c r="E4" s="269"/>
      <c r="F4" s="40"/>
    </row>
    <row r="5" spans="1:6" ht="32.25" customHeight="1">
      <c r="A5" s="270" t="s">
        <v>92</v>
      </c>
      <c r="B5" s="270"/>
      <c r="C5" s="270"/>
      <c r="D5" s="61" t="s">
        <v>53</v>
      </c>
      <c r="E5" s="61" t="s">
        <v>74</v>
      </c>
      <c r="F5" s="41" t="s">
        <v>54</v>
      </c>
    </row>
    <row r="6" ht="33.75" customHeight="1" thickBot="1">
      <c r="C6" s="9"/>
    </row>
    <row r="7" spans="3:6" ht="46.5" customHeight="1" thickBot="1">
      <c r="C7" s="17"/>
      <c r="D7" s="43" t="s">
        <v>30</v>
      </c>
      <c r="E7" s="49" t="s">
        <v>38</v>
      </c>
      <c r="F7" s="48" t="s">
        <v>31</v>
      </c>
    </row>
    <row r="8" spans="1:6" ht="33.75" customHeight="1" thickBot="1">
      <c r="A8" s="265" t="s">
        <v>29</v>
      </c>
      <c r="B8" s="178"/>
      <c r="C8" s="178"/>
      <c r="D8" s="80">
        <v>200000</v>
      </c>
      <c r="E8" s="83">
        <v>20000</v>
      </c>
      <c r="F8" s="83">
        <f>D8+E8</f>
        <v>220000</v>
      </c>
    </row>
    <row r="9" spans="1:6" ht="30" customHeight="1">
      <c r="A9" s="59" t="s">
        <v>48</v>
      </c>
      <c r="B9" s="85" t="s">
        <v>49</v>
      </c>
      <c r="C9" s="101" t="s">
        <v>159</v>
      </c>
      <c r="D9" s="86">
        <v>81100</v>
      </c>
      <c r="E9" s="87">
        <v>1000</v>
      </c>
      <c r="F9" s="87">
        <f aca="true" t="shared" si="0" ref="F9:F15">D9+E9</f>
        <v>82100</v>
      </c>
    </row>
    <row r="10" spans="1:6" ht="30" customHeight="1">
      <c r="A10" s="16"/>
      <c r="B10" s="85" t="s">
        <v>94</v>
      </c>
      <c r="C10" s="101" t="s">
        <v>160</v>
      </c>
      <c r="D10" s="86">
        <v>54000</v>
      </c>
      <c r="E10" s="87">
        <v>1000</v>
      </c>
      <c r="F10" s="87">
        <f t="shared" si="0"/>
        <v>55000</v>
      </c>
    </row>
    <row r="11" spans="1:6" ht="30" customHeight="1">
      <c r="A11" s="16"/>
      <c r="B11" s="85" t="s">
        <v>95</v>
      </c>
      <c r="C11" s="101" t="s">
        <v>161</v>
      </c>
      <c r="D11" s="86">
        <v>20000</v>
      </c>
      <c r="E11" s="87">
        <v>3000</v>
      </c>
      <c r="F11" s="87">
        <f t="shared" si="0"/>
        <v>23000</v>
      </c>
    </row>
    <row r="12" spans="1:6" ht="30" customHeight="1">
      <c r="A12" s="16"/>
      <c r="B12" s="85" t="s">
        <v>96</v>
      </c>
      <c r="C12" s="101" t="s">
        <v>162</v>
      </c>
      <c r="D12" s="86">
        <v>30000</v>
      </c>
      <c r="E12" s="87">
        <v>4000</v>
      </c>
      <c r="F12" s="87">
        <f t="shared" si="0"/>
        <v>34000</v>
      </c>
    </row>
    <row r="13" spans="1:6" ht="30" customHeight="1">
      <c r="A13" s="16"/>
      <c r="B13" s="85" t="s">
        <v>97</v>
      </c>
      <c r="C13" s="101" t="s">
        <v>163</v>
      </c>
      <c r="D13" s="86">
        <v>4900</v>
      </c>
      <c r="E13" s="87">
        <v>11000</v>
      </c>
      <c r="F13" s="87">
        <f t="shared" si="0"/>
        <v>15900</v>
      </c>
    </row>
    <row r="14" spans="1:6" ht="30" customHeight="1">
      <c r="A14" s="16"/>
      <c r="B14" s="85" t="s">
        <v>93</v>
      </c>
      <c r="C14" s="84"/>
      <c r="D14" s="86"/>
      <c r="E14" s="87"/>
      <c r="F14" s="87">
        <f>D14+E14</f>
        <v>0</v>
      </c>
    </row>
    <row r="15" spans="1:6" ht="30" customHeight="1" thickBot="1">
      <c r="A15" s="16"/>
      <c r="B15" s="85" t="s">
        <v>93</v>
      </c>
      <c r="C15" s="84"/>
      <c r="D15" s="86"/>
      <c r="E15" s="87"/>
      <c r="F15" s="87">
        <f t="shared" si="0"/>
        <v>0</v>
      </c>
    </row>
    <row r="16" spans="1:6" ht="33.75" customHeight="1" thickBot="1">
      <c r="A16" s="265" t="s">
        <v>32</v>
      </c>
      <c r="B16" s="178"/>
      <c r="C16" s="178"/>
      <c r="D16" s="81">
        <f>SUM(D9:D15)</f>
        <v>190000</v>
      </c>
      <c r="E16" s="83">
        <f>SUM(E9:E15)</f>
        <v>20000</v>
      </c>
      <c r="F16" s="83">
        <f>SUM(F9:F15)</f>
        <v>210000</v>
      </c>
    </row>
    <row r="17" spans="1:6" ht="37.5" customHeight="1" thickBot="1">
      <c r="A17" s="265" t="s">
        <v>33</v>
      </c>
      <c r="B17" s="266"/>
      <c r="C17" s="267"/>
      <c r="D17" s="82">
        <f>D8-D16</f>
        <v>10000</v>
      </c>
      <c r="E17" s="83">
        <f>E8-E16</f>
        <v>0</v>
      </c>
      <c r="F17" s="83">
        <f>F8-F16</f>
        <v>10000</v>
      </c>
    </row>
    <row r="18" spans="1:4" ht="15.75" customHeight="1">
      <c r="A18" s="42"/>
      <c r="B18" s="42"/>
      <c r="C18" s="42"/>
      <c r="D18" s="27"/>
    </row>
    <row r="19" spans="1:4" ht="15" customHeight="1">
      <c r="A19" s="36"/>
      <c r="B19" s="36"/>
      <c r="C19" s="36"/>
      <c r="D19" s="36"/>
    </row>
  </sheetData>
  <sheetProtection/>
  <mergeCells count="6">
    <mergeCell ref="A17:C17"/>
    <mergeCell ref="A16:C16"/>
    <mergeCell ref="A8:C8"/>
    <mergeCell ref="A2:E2"/>
    <mergeCell ref="C4:E4"/>
    <mergeCell ref="A5:C5"/>
  </mergeCells>
  <printOptions horizontalCentered="1"/>
  <pageMargins left="0.3937007874015748" right="0.3937007874015748" top="0.5905511811023623" bottom="0.5905511811023623" header="0.5118110236220472" footer="0.5118110236220472"/>
  <pageSetup fitToHeight="1" fitToWidth="1" horizontalDpi="200" verticalDpi="200" orientation="landscape" paperSize="9" scale="84" r:id="rId2"/>
  <rowBreaks count="1" manualBreakCount="1">
    <brk id="19" max="255" man="1"/>
  </rowBreaks>
  <ignoredErrors>
    <ignoredError sqref="D16:E16" formulaRange="1"/>
  </ignoredErrors>
  <drawing r:id="rId1"/>
</worksheet>
</file>

<file path=xl/worksheets/sheet4.xml><?xml version="1.0" encoding="utf-8"?>
<worksheet xmlns="http://schemas.openxmlformats.org/spreadsheetml/2006/main" xmlns:r="http://schemas.openxmlformats.org/officeDocument/2006/relationships">
  <sheetPr>
    <tabColor indexed="46"/>
  </sheetPr>
  <dimension ref="A1:J36"/>
  <sheetViews>
    <sheetView zoomScalePageLayoutView="0" workbookViewId="0" topLeftCell="A1">
      <selection activeCell="D40" sqref="D40"/>
    </sheetView>
  </sheetViews>
  <sheetFormatPr defaultColWidth="9.00390625" defaultRowHeight="13.5"/>
  <cols>
    <col min="1" max="1" width="8.875" style="0" customWidth="1"/>
    <col min="2" max="2" width="12.375" style="0" customWidth="1"/>
    <col min="3" max="3" width="19.625" style="0" customWidth="1"/>
    <col min="4" max="4" width="15.625" style="0" customWidth="1"/>
    <col min="5" max="5" width="3.50390625" style="0" customWidth="1"/>
    <col min="6" max="6" width="15.625" style="0" customWidth="1"/>
    <col min="7" max="7" width="3.50390625" style="0" customWidth="1"/>
    <col min="8" max="8" width="7.00390625" style="0" customWidth="1"/>
  </cols>
  <sheetData>
    <row r="1" spans="1:8" ht="12.75">
      <c r="A1" s="19" t="s">
        <v>55</v>
      </c>
      <c r="F1" s="271" t="s">
        <v>106</v>
      </c>
      <c r="G1" s="271"/>
      <c r="H1" s="9"/>
    </row>
    <row r="2" spans="6:8" ht="12.75">
      <c r="F2" s="271" t="s">
        <v>67</v>
      </c>
      <c r="G2" s="271"/>
      <c r="H2" s="9"/>
    </row>
    <row r="3" spans="2:8" ht="13.5" customHeight="1">
      <c r="B3" s="9"/>
      <c r="C3" s="9"/>
      <c r="D3" s="9"/>
      <c r="E3" s="9"/>
      <c r="F3" s="9"/>
      <c r="G3" s="9"/>
      <c r="H3" s="9"/>
    </row>
    <row r="4" spans="1:8" ht="20.25" customHeight="1">
      <c r="A4" s="19"/>
      <c r="B4" s="9"/>
      <c r="C4" s="9"/>
      <c r="D4" s="9"/>
      <c r="E4" s="9"/>
      <c r="F4" s="9"/>
      <c r="H4" s="9"/>
    </row>
    <row r="5" spans="1:8" ht="25.5" customHeight="1">
      <c r="A5" s="9"/>
      <c r="B5" s="58" t="s">
        <v>44</v>
      </c>
      <c r="C5" s="272" t="s">
        <v>45</v>
      </c>
      <c r="D5" s="272"/>
      <c r="E5" s="272"/>
      <c r="F5" s="46"/>
      <c r="G5" s="9"/>
      <c r="H5" s="9"/>
    </row>
    <row r="6" spans="1:8" ht="25.5" customHeight="1">
      <c r="A6" s="9"/>
      <c r="B6" s="37"/>
      <c r="C6" s="37"/>
      <c r="D6" s="37"/>
      <c r="E6" s="46"/>
      <c r="F6" s="46"/>
      <c r="G6" s="15"/>
      <c r="H6" s="9"/>
    </row>
    <row r="7" spans="1:8" ht="25.5" customHeight="1">
      <c r="A7" s="9"/>
      <c r="B7" s="37"/>
      <c r="C7" s="37"/>
      <c r="D7" s="37"/>
      <c r="E7" s="46"/>
      <c r="F7" s="46"/>
      <c r="G7" s="15"/>
      <c r="H7" s="9"/>
    </row>
    <row r="8" ht="12.75" customHeight="1"/>
    <row r="9" spans="1:3" ht="14.25" customHeight="1">
      <c r="A9" s="285" t="s">
        <v>22</v>
      </c>
      <c r="B9" s="285"/>
      <c r="C9" s="285"/>
    </row>
    <row r="10" spans="1:3" ht="14.25" customHeight="1">
      <c r="A10" s="38" t="s">
        <v>157</v>
      </c>
      <c r="B10" s="38"/>
      <c r="C10" s="28"/>
    </row>
    <row r="11" spans="1:3" ht="14.25" customHeight="1">
      <c r="A11" s="38"/>
      <c r="B11" s="38"/>
      <c r="C11" s="28"/>
    </row>
    <row r="12" spans="1:3" ht="14.25" customHeight="1">
      <c r="A12" s="38"/>
      <c r="B12" s="38"/>
      <c r="C12" s="28"/>
    </row>
    <row r="13" ht="10.5" customHeight="1"/>
    <row r="14" ht="18" customHeight="1">
      <c r="A14" s="29" t="s">
        <v>91</v>
      </c>
    </row>
    <row r="15" ht="8.25" customHeight="1"/>
    <row r="16" spans="1:8" ht="16.5" customHeight="1">
      <c r="A16" s="11"/>
      <c r="B16" s="210" t="s">
        <v>84</v>
      </c>
      <c r="C16" s="211"/>
      <c r="D16" s="198" t="s">
        <v>85</v>
      </c>
      <c r="E16" s="211"/>
      <c r="F16" s="210" t="s">
        <v>87</v>
      </c>
      <c r="G16" s="211"/>
      <c r="H16" s="15"/>
    </row>
    <row r="17" spans="1:8" ht="19.5" customHeight="1">
      <c r="A17" s="11"/>
      <c r="B17" s="288" t="s">
        <v>164</v>
      </c>
      <c r="C17" s="289"/>
      <c r="D17" s="77">
        <v>2000</v>
      </c>
      <c r="E17" s="78" t="s">
        <v>5</v>
      </c>
      <c r="F17" s="278">
        <v>5000</v>
      </c>
      <c r="G17" s="276" t="s">
        <v>5</v>
      </c>
      <c r="H17" s="273" t="s">
        <v>41</v>
      </c>
    </row>
    <row r="18" spans="1:8" ht="19.5" customHeight="1">
      <c r="A18" s="6"/>
      <c r="B18" s="288" t="s">
        <v>165</v>
      </c>
      <c r="C18" s="289"/>
      <c r="D18" s="77">
        <v>3000</v>
      </c>
      <c r="E18" s="74" t="s">
        <v>5</v>
      </c>
      <c r="F18" s="279"/>
      <c r="G18" s="277"/>
      <c r="H18" s="273"/>
    </row>
    <row r="19" spans="1:8" ht="8.25" customHeight="1">
      <c r="A19" s="14"/>
      <c r="B19" s="14"/>
      <c r="C19" s="14"/>
      <c r="D19" s="14"/>
      <c r="E19" s="35"/>
      <c r="F19" s="35"/>
      <c r="G19" s="34"/>
      <c r="H19" s="26"/>
    </row>
    <row r="20" spans="1:10" ht="19.5" customHeight="1">
      <c r="A20" s="29" t="s">
        <v>68</v>
      </c>
      <c r="J20" s="1"/>
    </row>
    <row r="21" spans="1:10" ht="8.25" customHeight="1">
      <c r="A21" s="29"/>
      <c r="J21" s="1"/>
    </row>
    <row r="22" spans="1:10" ht="19.5" customHeight="1">
      <c r="A22" s="29"/>
      <c r="B22" s="210" t="s">
        <v>4</v>
      </c>
      <c r="C22" s="198"/>
      <c r="D22" s="198"/>
      <c r="E22" s="211"/>
      <c r="F22" s="210" t="s">
        <v>86</v>
      </c>
      <c r="G22" s="211"/>
      <c r="J22" s="1"/>
    </row>
    <row r="23" spans="1:10" ht="63" customHeight="1">
      <c r="A23" s="29"/>
      <c r="B23" s="282" t="s">
        <v>166</v>
      </c>
      <c r="C23" s="131"/>
      <c r="D23" s="131"/>
      <c r="E23" s="283"/>
      <c r="F23" s="274">
        <v>1400</v>
      </c>
      <c r="G23" s="276" t="s">
        <v>5</v>
      </c>
      <c r="H23" s="273" t="s">
        <v>42</v>
      </c>
      <c r="J23" s="1"/>
    </row>
    <row r="24" spans="1:10" ht="63" customHeight="1">
      <c r="A24" s="29"/>
      <c r="B24" s="282" t="s">
        <v>120</v>
      </c>
      <c r="C24" s="131"/>
      <c r="D24" s="131"/>
      <c r="E24" s="283"/>
      <c r="F24" s="275"/>
      <c r="G24" s="277"/>
      <c r="H24" s="273"/>
      <c r="J24" s="1"/>
    </row>
    <row r="25" spans="1:10" ht="19.5" customHeight="1" thickBot="1">
      <c r="A25" s="29"/>
      <c r="B25" s="14"/>
      <c r="C25" s="14"/>
      <c r="D25" s="14"/>
      <c r="E25" s="14"/>
      <c r="F25" s="14"/>
      <c r="G25" s="9"/>
      <c r="H25" s="33"/>
      <c r="J25" s="1"/>
    </row>
    <row r="26" spans="1:10" ht="27.75" customHeight="1" thickBot="1">
      <c r="A26" s="79" t="s">
        <v>18</v>
      </c>
      <c r="B26" s="290" t="s">
        <v>39</v>
      </c>
      <c r="C26" s="291"/>
      <c r="D26" s="292"/>
      <c r="E26" s="280">
        <f>F17+F23</f>
        <v>6400</v>
      </c>
      <c r="F26" s="281"/>
      <c r="G26" s="56" t="s">
        <v>5</v>
      </c>
      <c r="H26" s="33"/>
      <c r="J26" s="1"/>
    </row>
    <row r="27" spans="1:10" ht="27.75" customHeight="1">
      <c r="A27" s="25"/>
      <c r="B27" s="44"/>
      <c r="C27" s="45"/>
      <c r="D27" s="45"/>
      <c r="E27" s="45"/>
      <c r="F27" s="45"/>
      <c r="G27" s="45"/>
      <c r="H27" s="33"/>
      <c r="J27" s="1"/>
    </row>
    <row r="28" spans="1:8" ht="12.75">
      <c r="A28" s="14" t="s">
        <v>28</v>
      </c>
      <c r="B28" s="13"/>
      <c r="C28" s="13"/>
      <c r="D28" s="13"/>
      <c r="E28" s="13"/>
      <c r="F28" s="13"/>
      <c r="G28" s="13"/>
      <c r="H28" s="13"/>
    </row>
    <row r="29" spans="1:8" ht="16.5" customHeight="1">
      <c r="A29" s="13" t="s">
        <v>167</v>
      </c>
      <c r="B29" s="13"/>
      <c r="C29" s="13"/>
      <c r="D29" s="13"/>
      <c r="E29" s="13"/>
      <c r="F29" s="13"/>
      <c r="G29" s="13"/>
      <c r="H29" s="13"/>
    </row>
    <row r="30" spans="1:8" ht="13.5" customHeight="1">
      <c r="A30" t="s">
        <v>69</v>
      </c>
      <c r="G30" s="13"/>
      <c r="H30" s="13"/>
    </row>
    <row r="31" spans="7:8" ht="13.5" customHeight="1">
      <c r="G31" s="13"/>
      <c r="H31" s="13"/>
    </row>
    <row r="32" spans="7:8" ht="13.5" customHeight="1">
      <c r="G32" s="13"/>
      <c r="H32" s="13"/>
    </row>
    <row r="33" ht="14.25" customHeight="1"/>
    <row r="34" spans="1:8" ht="19.5" customHeight="1">
      <c r="A34" s="286" t="s">
        <v>168</v>
      </c>
      <c r="B34" s="287"/>
      <c r="C34" s="287"/>
      <c r="D34" s="30" t="s">
        <v>89</v>
      </c>
      <c r="E34" s="30"/>
      <c r="F34" s="30"/>
      <c r="G34" s="30"/>
      <c r="H34" s="30"/>
    </row>
    <row r="35" ht="12" customHeight="1"/>
    <row r="36" spans="1:8" ht="14.25" customHeight="1">
      <c r="A36" s="284"/>
      <c r="B36" s="284"/>
      <c r="C36" s="284"/>
      <c r="D36" s="30" t="s">
        <v>90</v>
      </c>
      <c r="E36" s="31"/>
      <c r="F36" s="31"/>
      <c r="G36" s="31"/>
      <c r="H36" s="31"/>
    </row>
  </sheetData>
  <sheetProtection/>
  <mergeCells count="23">
    <mergeCell ref="A36:C36"/>
    <mergeCell ref="A9:C9"/>
    <mergeCell ref="A34:C34"/>
    <mergeCell ref="B17:C17"/>
    <mergeCell ref="B18:C18"/>
    <mergeCell ref="B26:D26"/>
    <mergeCell ref="E26:F26"/>
    <mergeCell ref="B22:E22"/>
    <mergeCell ref="B24:E24"/>
    <mergeCell ref="F22:G22"/>
    <mergeCell ref="B23:E23"/>
    <mergeCell ref="F16:G16"/>
    <mergeCell ref="D16:E16"/>
    <mergeCell ref="F1:G1"/>
    <mergeCell ref="F2:G2"/>
    <mergeCell ref="C5:E5"/>
    <mergeCell ref="B16:C16"/>
    <mergeCell ref="H23:H24"/>
    <mergeCell ref="H17:H18"/>
    <mergeCell ref="F23:F24"/>
    <mergeCell ref="G23:G24"/>
    <mergeCell ref="G17:G18"/>
    <mergeCell ref="F17:F18"/>
  </mergeCells>
  <printOptions/>
  <pageMargins left="0.71" right="0" top="0.44" bottom="0.1968503937007874" header="0.5118110236220472" footer="0.5118110236220472"/>
  <pageSetup horizontalDpi="200" verticalDpi="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6"/>
  </sheetPr>
  <dimension ref="A1:I34"/>
  <sheetViews>
    <sheetView zoomScalePageLayoutView="0" workbookViewId="0" topLeftCell="A25">
      <selection activeCell="H20" sqref="H20"/>
    </sheetView>
  </sheetViews>
  <sheetFormatPr defaultColWidth="9.00390625" defaultRowHeight="13.5"/>
  <cols>
    <col min="1" max="1" width="13.75390625" style="0" customWidth="1"/>
    <col min="2" max="2" width="12.375" style="0" customWidth="1"/>
    <col min="4" max="4" width="12.625" style="0" customWidth="1"/>
    <col min="5" max="5" width="3.625" style="0" customWidth="1"/>
    <col min="6" max="6" width="12.125" style="0" customWidth="1"/>
    <col min="7" max="7" width="3.625" style="0" customWidth="1"/>
    <col min="8" max="8" width="18.00390625" style="0" customWidth="1"/>
    <col min="9" max="9" width="3.625" style="0" customWidth="1"/>
  </cols>
  <sheetData>
    <row r="1" spans="1:9" ht="13.5" thickBot="1">
      <c r="A1" s="12" t="s">
        <v>56</v>
      </c>
      <c r="H1" s="298" t="s">
        <v>84</v>
      </c>
      <c r="I1" s="299"/>
    </row>
    <row r="2" spans="8:9" ht="13.5" thickBot="1">
      <c r="H2" s="300" t="s">
        <v>43</v>
      </c>
      <c r="I2" s="301"/>
    </row>
    <row r="3" ht="29.25" customHeight="1"/>
    <row r="4" spans="3:6" ht="29.25" customHeight="1">
      <c r="C4" s="302" t="s">
        <v>46</v>
      </c>
      <c r="D4" s="302"/>
      <c r="E4" s="302"/>
      <c r="F4" s="302"/>
    </row>
    <row r="5" spans="1:7" ht="29.25" customHeight="1">
      <c r="A5" s="12"/>
      <c r="C5" s="39"/>
      <c r="D5" s="39"/>
      <c r="E5" s="39"/>
      <c r="F5" s="39"/>
      <c r="G5" s="47"/>
    </row>
    <row r="6" spans="1:7" ht="29.25" customHeight="1">
      <c r="A6" s="12"/>
      <c r="C6" s="39"/>
      <c r="D6" s="39"/>
      <c r="E6" s="39"/>
      <c r="F6" s="39"/>
      <c r="G6" s="47"/>
    </row>
    <row r="7" spans="3:6" ht="18.75">
      <c r="C7" s="32"/>
      <c r="D7" s="32"/>
      <c r="E7" s="32"/>
      <c r="F7" s="32"/>
    </row>
    <row r="9" spans="1:3" ht="15.75">
      <c r="A9" s="303" t="s">
        <v>22</v>
      </c>
      <c r="B9" s="303"/>
      <c r="C9" s="303"/>
    </row>
    <row r="10" spans="1:3" ht="15.75">
      <c r="A10" s="88" t="s">
        <v>127</v>
      </c>
      <c r="B10" s="88" t="s">
        <v>156</v>
      </c>
      <c r="C10" s="33" t="s">
        <v>155</v>
      </c>
    </row>
    <row r="12" ht="12" customHeight="1">
      <c r="A12" t="s">
        <v>23</v>
      </c>
    </row>
    <row r="13" spans="1:7" ht="21" customHeight="1">
      <c r="A13" s="305" t="s">
        <v>24</v>
      </c>
      <c r="B13" s="284"/>
      <c r="D13" t="s">
        <v>26</v>
      </c>
      <c r="E13" s="304"/>
      <c r="F13" s="188"/>
      <c r="G13" s="188"/>
    </row>
    <row r="15" spans="1:9" ht="22.5" customHeight="1">
      <c r="A15" s="210" t="s">
        <v>47</v>
      </c>
      <c r="B15" s="211"/>
      <c r="C15" s="210" t="s">
        <v>15</v>
      </c>
      <c r="D15" s="198"/>
      <c r="E15" s="211"/>
      <c r="F15" s="295" t="s">
        <v>122</v>
      </c>
      <c r="G15" s="296"/>
      <c r="H15" s="295" t="s">
        <v>40</v>
      </c>
      <c r="I15" s="296"/>
    </row>
    <row r="16" spans="1:9" ht="22.5" customHeight="1">
      <c r="A16" s="210" t="s">
        <v>182</v>
      </c>
      <c r="B16" s="211"/>
      <c r="C16" s="293">
        <v>26800</v>
      </c>
      <c r="D16" s="294"/>
      <c r="E16" s="54" t="s">
        <v>5</v>
      </c>
      <c r="F16" s="55">
        <f>C16*0.1021</f>
        <v>2736.2799999999997</v>
      </c>
      <c r="G16" s="54" t="s">
        <v>5</v>
      </c>
      <c r="H16" s="57">
        <f>C16-F16</f>
        <v>24063.72</v>
      </c>
      <c r="I16" s="54" t="s">
        <v>5</v>
      </c>
    </row>
    <row r="17" ht="27.75" customHeight="1"/>
    <row r="18" spans="1:7" ht="12.75">
      <c r="A18" s="284" t="s">
        <v>27</v>
      </c>
      <c r="B18" s="284"/>
      <c r="C18" s="284"/>
      <c r="D18" s="284"/>
      <c r="E18" s="284"/>
      <c r="F18" s="284"/>
      <c r="G18" s="284"/>
    </row>
    <row r="19" spans="1:8" ht="12.75">
      <c r="A19" s="13" t="s">
        <v>169</v>
      </c>
      <c r="B19" s="13"/>
      <c r="C19" s="13"/>
      <c r="D19" s="13"/>
      <c r="E19" s="13"/>
      <c r="F19" s="13"/>
      <c r="G19" s="13"/>
      <c r="H19" s="13"/>
    </row>
    <row r="20" spans="1:7" ht="12.75">
      <c r="A20" s="284" t="s">
        <v>25</v>
      </c>
      <c r="B20" s="284"/>
      <c r="C20" s="284"/>
      <c r="D20" s="284"/>
      <c r="F20" s="284"/>
      <c r="G20" s="284"/>
    </row>
    <row r="21" spans="1:7" ht="12.75">
      <c r="A21" s="13"/>
      <c r="B21" s="13"/>
      <c r="C21" s="13"/>
      <c r="D21" s="13"/>
      <c r="F21" s="13"/>
      <c r="G21" s="13"/>
    </row>
    <row r="22" spans="1:7" ht="12.75">
      <c r="A22" s="13"/>
      <c r="B22" s="13"/>
      <c r="C22" s="13"/>
      <c r="D22" s="13"/>
      <c r="F22" s="13"/>
      <c r="G22" s="13"/>
    </row>
    <row r="26" spans="1:9" ht="12.75">
      <c r="A26" s="284" t="s">
        <v>170</v>
      </c>
      <c r="B26" s="284"/>
      <c r="C26" s="284"/>
      <c r="D26" s="297" t="s">
        <v>99</v>
      </c>
      <c r="E26" s="297"/>
      <c r="F26" s="297"/>
      <c r="G26" s="297"/>
      <c r="H26" s="297"/>
      <c r="I26" s="297"/>
    </row>
    <row r="28" spans="1:9" ht="12.75">
      <c r="A28" s="284" t="s">
        <v>98</v>
      </c>
      <c r="B28" s="284"/>
      <c r="C28" s="284"/>
      <c r="D28" s="297" t="s">
        <v>114</v>
      </c>
      <c r="E28" s="297"/>
      <c r="F28" s="297"/>
      <c r="G28" s="297"/>
      <c r="H28" s="297"/>
      <c r="I28" s="297"/>
    </row>
    <row r="29" ht="23.25" customHeight="1">
      <c r="A29" s="9"/>
    </row>
    <row r="31" spans="1:6" ht="18.75">
      <c r="A31" s="100" t="s">
        <v>130</v>
      </c>
      <c r="B31" s="99"/>
      <c r="C31" s="99"/>
      <c r="D31" s="98"/>
      <c r="E31" s="98"/>
      <c r="F31" s="98"/>
    </row>
    <row r="32" spans="1:6" ht="18.75">
      <c r="A32" s="100" t="s">
        <v>171</v>
      </c>
      <c r="B32" s="99"/>
      <c r="C32" s="99"/>
      <c r="D32" s="98"/>
      <c r="E32" s="98"/>
      <c r="F32" s="98"/>
    </row>
    <row r="33" spans="1:6" ht="18.75">
      <c r="A33" s="100" t="s">
        <v>129</v>
      </c>
      <c r="B33" s="99"/>
      <c r="C33" s="99"/>
      <c r="D33" s="98"/>
      <c r="E33" s="98"/>
      <c r="F33" s="98"/>
    </row>
    <row r="34" spans="1:3" ht="18.75">
      <c r="A34" s="18"/>
      <c r="B34" s="18"/>
      <c r="C34" s="18"/>
    </row>
  </sheetData>
  <sheetProtection/>
  <mergeCells count="19">
    <mergeCell ref="H15:I15"/>
    <mergeCell ref="D26:I26"/>
    <mergeCell ref="D28:I28"/>
    <mergeCell ref="H1:I1"/>
    <mergeCell ref="H2:I2"/>
    <mergeCell ref="C4:F4"/>
    <mergeCell ref="A9:C9"/>
    <mergeCell ref="F20:G20"/>
    <mergeCell ref="E13:G13"/>
    <mergeCell ref="A13:B13"/>
    <mergeCell ref="A18:G18"/>
    <mergeCell ref="A20:D20"/>
    <mergeCell ref="A15:B15"/>
    <mergeCell ref="A26:C26"/>
    <mergeCell ref="A28:C28"/>
    <mergeCell ref="C16:D16"/>
    <mergeCell ref="F15:G15"/>
    <mergeCell ref="C15:E15"/>
    <mergeCell ref="A16:B16"/>
  </mergeCells>
  <printOptions/>
  <pageMargins left="0.5905511811023623" right="0" top="0.5905511811023623" bottom="0.1968503937007874" header="0.5118110236220472" footer="0.5118110236220472"/>
  <pageSetup horizontalDpi="360" verticalDpi="36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6"/>
  </sheetPr>
  <dimension ref="A1:I33"/>
  <sheetViews>
    <sheetView tabSelected="1" zoomScalePageLayoutView="0" workbookViewId="0" topLeftCell="A31">
      <selection activeCell="A24" sqref="A24"/>
    </sheetView>
  </sheetViews>
  <sheetFormatPr defaultColWidth="9.00390625" defaultRowHeight="13.5"/>
  <cols>
    <col min="1" max="1" width="13.75390625" style="0" customWidth="1"/>
    <col min="2" max="2" width="12.375" style="0" customWidth="1"/>
    <col min="4" max="4" width="3.125" style="0" customWidth="1"/>
    <col min="5" max="5" width="17.375" style="0" customWidth="1"/>
    <col min="6" max="6" width="9.75390625" style="0" customWidth="1"/>
    <col min="7" max="7" width="12.875" style="0" customWidth="1"/>
    <col min="8" max="8" width="4.125" style="0" customWidth="1"/>
    <col min="9" max="9" width="3.625" style="0" customWidth="1"/>
  </cols>
  <sheetData>
    <row r="1" spans="1:9" ht="13.5" thickBot="1">
      <c r="A1" s="12" t="s">
        <v>56</v>
      </c>
      <c r="G1" s="298" t="s">
        <v>84</v>
      </c>
      <c r="H1" s="309"/>
      <c r="I1" s="299"/>
    </row>
    <row r="2" spans="7:9" ht="13.5" thickBot="1">
      <c r="G2" s="300" t="s">
        <v>43</v>
      </c>
      <c r="H2" s="310"/>
      <c r="I2" s="301"/>
    </row>
    <row r="3" ht="89.25" customHeight="1"/>
    <row r="4" spans="1:9" ht="29.25" customHeight="1">
      <c r="A4" s="311" t="s">
        <v>131</v>
      </c>
      <c r="B4" s="311"/>
      <c r="C4" s="311"/>
      <c r="D4" s="311"/>
      <c r="E4" s="311"/>
      <c r="F4" s="311"/>
      <c r="G4" s="311"/>
      <c r="H4" s="311"/>
      <c r="I4" s="311"/>
    </row>
    <row r="5" spans="1:7" ht="29.25" customHeight="1">
      <c r="A5" s="12"/>
      <c r="C5" s="39"/>
      <c r="D5" s="39"/>
      <c r="E5" s="39"/>
      <c r="F5" s="39"/>
      <c r="G5" s="47"/>
    </row>
    <row r="6" spans="1:7" ht="29.25" customHeight="1">
      <c r="A6" s="12"/>
      <c r="C6" s="39"/>
      <c r="D6" s="39"/>
      <c r="E6" s="39"/>
      <c r="F6" s="39"/>
      <c r="G6" s="47"/>
    </row>
    <row r="7" spans="3:6" ht="18.75">
      <c r="C7" s="32"/>
      <c r="D7" s="32"/>
      <c r="E7" s="32"/>
      <c r="F7" s="32"/>
    </row>
    <row r="8" spans="1:3" ht="15.75">
      <c r="A8" s="88" t="s">
        <v>22</v>
      </c>
      <c r="B8" s="88"/>
      <c r="C8" s="88"/>
    </row>
    <row r="9" spans="1:3" ht="15.75">
      <c r="A9" s="88" t="s">
        <v>132</v>
      </c>
      <c r="B9" s="88" t="s">
        <v>154</v>
      </c>
      <c r="C9" s="33" t="s">
        <v>155</v>
      </c>
    </row>
    <row r="10" spans="1:3" ht="15.75">
      <c r="A10" s="88"/>
      <c r="B10" s="88"/>
      <c r="C10" s="33"/>
    </row>
    <row r="12" ht="12" customHeight="1">
      <c r="A12" t="s">
        <v>133</v>
      </c>
    </row>
    <row r="13" spans="1:7" ht="21" customHeight="1">
      <c r="A13" s="305" t="s">
        <v>134</v>
      </c>
      <c r="B13" s="284"/>
      <c r="D13" t="s">
        <v>26</v>
      </c>
      <c r="E13" s="304"/>
      <c r="F13" s="188"/>
      <c r="G13" s="188"/>
    </row>
    <row r="14" ht="27.75" customHeight="1"/>
    <row r="15" spans="1:9" ht="22.5" customHeight="1">
      <c r="A15" s="307"/>
      <c r="B15" s="307"/>
      <c r="C15" s="307"/>
      <c r="D15" s="307"/>
      <c r="E15" s="307"/>
      <c r="F15" s="307"/>
      <c r="G15" s="307"/>
      <c r="H15" s="312"/>
      <c r="I15" s="312"/>
    </row>
    <row r="16" spans="1:9" ht="22.5" customHeight="1">
      <c r="A16" s="307"/>
      <c r="B16" s="307"/>
      <c r="C16" s="308"/>
      <c r="D16" s="308"/>
      <c r="E16" s="308"/>
      <c r="F16" s="308"/>
      <c r="G16" s="15"/>
      <c r="H16" s="102"/>
      <c r="I16" s="15"/>
    </row>
    <row r="17" ht="37.5" customHeight="1"/>
    <row r="18" spans="1:8" ht="24" customHeight="1">
      <c r="A18" s="13" t="s">
        <v>172</v>
      </c>
      <c r="B18" s="13"/>
      <c r="C18" s="13"/>
      <c r="D18" s="13"/>
      <c r="E18" s="13"/>
      <c r="F18" s="13"/>
      <c r="G18" s="13"/>
      <c r="H18" s="13"/>
    </row>
    <row r="19" spans="1:7" ht="24" customHeight="1">
      <c r="A19" s="284" t="s">
        <v>140</v>
      </c>
      <c r="B19" s="284"/>
      <c r="C19" s="284"/>
      <c r="D19" s="284"/>
      <c r="F19" s="284"/>
      <c r="G19" s="284"/>
    </row>
    <row r="20" spans="1:7" ht="12.75">
      <c r="A20" s="13"/>
      <c r="B20" s="13"/>
      <c r="C20" s="13"/>
      <c r="D20" s="13"/>
      <c r="F20" s="13"/>
      <c r="G20" s="13"/>
    </row>
    <row r="21" spans="1:7" ht="12.75">
      <c r="A21" s="13"/>
      <c r="B21" s="13"/>
      <c r="C21" s="13"/>
      <c r="D21" s="13"/>
      <c r="F21" s="13"/>
      <c r="G21" s="13"/>
    </row>
    <row r="24" ht="24" customHeight="1">
      <c r="A24" t="s">
        <v>183</v>
      </c>
    </row>
    <row r="25" ht="14.25" customHeight="1"/>
    <row r="26" spans="1:9" ht="27" customHeight="1">
      <c r="A26" s="13"/>
      <c r="B26" s="30"/>
      <c r="C26" s="103" t="s">
        <v>135</v>
      </c>
      <c r="D26" s="306" t="s">
        <v>139</v>
      </c>
      <c r="E26" s="306"/>
      <c r="F26" s="306"/>
      <c r="G26" s="306"/>
      <c r="H26" s="104"/>
      <c r="I26" s="30"/>
    </row>
    <row r="27" spans="3:8" ht="24" customHeight="1">
      <c r="C27" s="105"/>
      <c r="D27" s="105"/>
      <c r="E27" s="105"/>
      <c r="F27" s="105"/>
      <c r="G27" s="105"/>
      <c r="H27" s="105"/>
    </row>
    <row r="28" spans="3:8" ht="24" customHeight="1">
      <c r="C28" s="103" t="s">
        <v>141</v>
      </c>
      <c r="D28" s="306" t="s">
        <v>142</v>
      </c>
      <c r="E28" s="306"/>
      <c r="F28" s="306"/>
      <c r="G28" s="306"/>
      <c r="H28" s="104"/>
    </row>
    <row r="29" spans="3:8" ht="24" customHeight="1">
      <c r="C29" s="105"/>
      <c r="D29" s="105"/>
      <c r="E29" s="105"/>
      <c r="F29" s="105"/>
      <c r="G29" s="105"/>
      <c r="H29" s="105"/>
    </row>
    <row r="30" spans="1:9" ht="27" customHeight="1">
      <c r="A30" s="13"/>
      <c r="B30" s="30"/>
      <c r="C30" s="103" t="s">
        <v>136</v>
      </c>
      <c r="D30" s="306" t="s">
        <v>143</v>
      </c>
      <c r="E30" s="306"/>
      <c r="F30" s="306"/>
      <c r="G30" s="306"/>
      <c r="H30" s="106" t="s">
        <v>137</v>
      </c>
      <c r="I30" s="30"/>
    </row>
    <row r="31" spans="1:8" ht="24" customHeight="1">
      <c r="A31" s="9"/>
      <c r="C31" s="107"/>
      <c r="D31" s="105"/>
      <c r="E31" s="105"/>
      <c r="F31" s="105"/>
      <c r="G31" s="105"/>
      <c r="H31" s="105"/>
    </row>
    <row r="32" spans="2:9" ht="27" customHeight="1">
      <c r="B32" s="30"/>
      <c r="C32" s="103" t="s">
        <v>138</v>
      </c>
      <c r="D32" s="306" t="s">
        <v>144</v>
      </c>
      <c r="E32" s="306"/>
      <c r="F32" s="306"/>
      <c r="G32" s="306"/>
      <c r="H32" s="104"/>
      <c r="I32" s="30"/>
    </row>
    <row r="33" spans="4:9" ht="24" customHeight="1">
      <c r="D33" s="297"/>
      <c r="E33" s="297"/>
      <c r="F33" s="297"/>
      <c r="G33" s="297"/>
      <c r="H33" s="297"/>
      <c r="I33" s="297"/>
    </row>
    <row r="34" ht="24" customHeight="1"/>
    <row r="35" ht="24" customHeight="1"/>
    <row r="36" ht="24" customHeight="1"/>
  </sheetData>
  <sheetProtection/>
  <mergeCells count="17">
    <mergeCell ref="G1:I1"/>
    <mergeCell ref="G2:I2"/>
    <mergeCell ref="A4:I4"/>
    <mergeCell ref="A13:B13"/>
    <mergeCell ref="E13:G13"/>
    <mergeCell ref="A15:B15"/>
    <mergeCell ref="C15:G15"/>
    <mergeCell ref="H15:I15"/>
    <mergeCell ref="D32:G32"/>
    <mergeCell ref="D33:I33"/>
    <mergeCell ref="D28:G28"/>
    <mergeCell ref="A16:B16"/>
    <mergeCell ref="C16:F16"/>
    <mergeCell ref="A19:D19"/>
    <mergeCell ref="F19:G19"/>
    <mergeCell ref="D26:G26"/>
    <mergeCell ref="D30:G30"/>
  </mergeCells>
  <printOptions/>
  <pageMargins left="0.5905511811023623" right="0" top="0.5905511811023623" bottom="0.1968503937007874" header="0.5118110236220472" footer="0.5118110236220472"/>
  <pageSetup horizontalDpi="200" verticalDpi="200" orientation="portrait" paperSize="9" r:id="rId4"/>
  <drawing r:id="rId3"/>
  <legacyDrawing r:id="rId2"/>
  <oleObjects>
    <oleObject progId="Word.Document.12" shapeId="8287180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narumi</cp:lastModifiedBy>
  <cp:lastPrinted>2019-04-16T06:19:33Z</cp:lastPrinted>
  <dcterms:created xsi:type="dcterms:W3CDTF">2010-02-02T00:07:36Z</dcterms:created>
  <dcterms:modified xsi:type="dcterms:W3CDTF">2021-03-30T05:01:52Z</dcterms:modified>
  <cp:category/>
  <cp:version/>
  <cp:contentType/>
  <cp:contentStatus/>
</cp:coreProperties>
</file>